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120" windowWidth="25605" windowHeight="14100" tabRatio="903"/>
  </bookViews>
  <sheets>
    <sheet name="Community Projects Fund Items" sheetId="1" r:id="rId1"/>
    <sheet name="Vetoed Comm Proj Fund Items" sheetId="5" r:id="rId2"/>
    <sheet name="Comm Proj Fund By House" sheetId="6" r:id="rId3"/>
    <sheet name="Agency_Account_pivot" sheetId="2" r:id="rId4"/>
    <sheet name="Agency_Itemized_pivot" sheetId="4" r:id="rId5"/>
  </sheets>
  <calcPr calcId="145621" concurrentCalc="0"/>
  <pivotCaches>
    <pivotCache cacheId="0" r:id="rId6"/>
  </pivotCaches>
  <extLst>
    <ext xmlns:mx="http://schemas.microsoft.com/office/mac/excel/2008/main" uri="{7523E5D3-25F3-A5E0-1632-64F254C22452}">
      <mx:ArchID Flags="2"/>
    </ext>
  </extLst>
</workbook>
</file>

<file path=xl/calcChain.xml><?xml version="1.0" encoding="utf-8"?>
<calcChain xmlns="http://schemas.openxmlformats.org/spreadsheetml/2006/main">
  <c r="C29" i="6" l="1"/>
  <c r="D29" i="6"/>
  <c r="D28" i="6"/>
  <c r="C27" i="6"/>
  <c r="D27" i="6"/>
  <c r="D26" i="6"/>
  <c r="C26" i="6"/>
  <c r="J33" i="5"/>
  <c r="J1829" i="1"/>
  <c r="I1854" i="1"/>
  <c r="J1854" i="1"/>
  <c r="I1853" i="1"/>
  <c r="J1853" i="1"/>
  <c r="I1852" i="1"/>
  <c r="J1852" i="1"/>
  <c r="I1851" i="1"/>
  <c r="J1851" i="1"/>
  <c r="I1850" i="1"/>
  <c r="J1850" i="1"/>
  <c r="I1849" i="1"/>
  <c r="J1849" i="1"/>
  <c r="J1848" i="1"/>
  <c r="I1847" i="1"/>
  <c r="J1847" i="1"/>
  <c r="I1846" i="1"/>
  <c r="J1846" i="1"/>
  <c r="I1845" i="1"/>
  <c r="J1845" i="1"/>
  <c r="J1844" i="1"/>
  <c r="I1843" i="1"/>
  <c r="J1843" i="1"/>
  <c r="I1842" i="1"/>
  <c r="J1842" i="1"/>
  <c r="I1841" i="1"/>
  <c r="J1841" i="1"/>
  <c r="I1840" i="1"/>
  <c r="J1840" i="1"/>
  <c r="I1839" i="1"/>
  <c r="J1839" i="1"/>
  <c r="I1838" i="1"/>
  <c r="J1838" i="1"/>
  <c r="I1837" i="1"/>
  <c r="J1837" i="1"/>
  <c r="I1836" i="1"/>
  <c r="J1836" i="1"/>
  <c r="I1835" i="1"/>
  <c r="J1835" i="1"/>
  <c r="I1834" i="1"/>
  <c r="J1834" i="1"/>
  <c r="I1831" i="1"/>
  <c r="J1831" i="1"/>
  <c r="I1830" i="1"/>
  <c r="J1830" i="1"/>
  <c r="I1829" i="1"/>
  <c r="I1828" i="1"/>
  <c r="J1828" i="1"/>
  <c r="I1827" i="1"/>
  <c r="J1827" i="1"/>
  <c r="I1826" i="1"/>
  <c r="J1826" i="1"/>
  <c r="I1825" i="1"/>
  <c r="J1825" i="1"/>
</calcChain>
</file>

<file path=xl/sharedStrings.xml><?xml version="1.0" encoding="utf-8"?>
<sst xmlns="http://schemas.openxmlformats.org/spreadsheetml/2006/main" count="13200" uniqueCount="1834">
  <si>
    <t>Link to Bill</t>
  </si>
  <si>
    <t>Budget Bill Type</t>
  </si>
  <si>
    <t>Page No.</t>
  </si>
  <si>
    <t>Agency Name</t>
  </si>
  <si>
    <t>Bill Text</t>
  </si>
  <si>
    <t>Chapter/Section/Laws</t>
  </si>
  <si>
    <t>FY16  Authorization</t>
  </si>
  <si>
    <t>S2003C-2015</t>
  </si>
  <si>
    <t>Aid to Localities</t>
  </si>
  <si>
    <t>Office for the Aging</t>
  </si>
  <si>
    <t>Account CC</t>
  </si>
  <si>
    <t>Itemized</t>
  </si>
  <si>
    <t>JEWISH ASSOCIATION FOR SERVICES FOR THE AGED</t>
  </si>
  <si>
    <t>By chapter 54, section 1, of the laws of 2009, as amended by chapter 53, section 1, of the laws of 2012</t>
  </si>
  <si>
    <t>CARING COMMUINITY, INC.</t>
  </si>
  <si>
    <t>By chapter 54, section 1, of the laws of 2008, as amended by chapter 53, section 1, of the laws of 2011</t>
  </si>
  <si>
    <t>KENMORE  TOWN  OF  TONAWANDA  MEALS  ON WHEELS, INC.</t>
  </si>
  <si>
    <t>By chapter 54, section 1, of the laws of 2002, as amended by chapter 53, section 1, of the laws of 2011</t>
  </si>
  <si>
    <t>Department of Agriculture and Markets</t>
  </si>
  <si>
    <t>BROOME COUNTY HUMANE SOCIETY AND RELIEF ASSOCIATION</t>
  </si>
  <si>
    <t>By chapter 55, section 1, of the laws of 2009, as amended by chapter 55, section 1, of the laws of 2010</t>
  </si>
  <si>
    <t>MOHAWK AND HUDSON RIVER HUMANE SOCIETY</t>
  </si>
  <si>
    <t>NEW YORK AGRICULTURAL LAND TRUST, INC.</t>
  </si>
  <si>
    <t>OUT OF THE PITS, INC.</t>
  </si>
  <si>
    <t>Account EE</t>
  </si>
  <si>
    <t>RENSSELAER COUNTY AGRICULTURAL and HORTICULTURAL SOCIETY</t>
  </si>
  <si>
    <t>Account AA</t>
  </si>
  <si>
    <t>Afton Driving Park and Agricultural Assoc. Inc.</t>
  </si>
  <si>
    <t>By chapter 55, section 1, of the laws of 2008, as amended by chapter 53, section 1, of the laws of 2011</t>
  </si>
  <si>
    <t>Cornell University Cooperative Extension of Broome County</t>
  </si>
  <si>
    <t>Greater Binghamton SCORE Chapter 217</t>
  </si>
  <si>
    <t>Mohawk and Hudson River Humane Society</t>
  </si>
  <si>
    <t>Saugerties Farmers Market</t>
  </si>
  <si>
    <t>Western NY Wool Cooperative</t>
  </si>
  <si>
    <t>Wyoming County Fair Association</t>
  </si>
  <si>
    <t>COUNTY EXTENSION SERVICE ASSOCIATION IN THE STATE OF NEW YORK</t>
  </si>
  <si>
    <t>By chapter 55, section 1, of the laws of 2008, as amended by chapter 53,  section 1, of the laws of 2011</t>
  </si>
  <si>
    <t>HEMPSTEAD PLAINS REGION - AACA</t>
  </si>
  <si>
    <t>JUST FOOD, INC.</t>
  </si>
  <si>
    <t>STATEN ISLAND COUNCIL FOR ANIMAL WELFARE, INC.</t>
  </si>
  <si>
    <t>GENESEE COUNTY AGRICULTURAL SOCIETY, INC.</t>
  </si>
  <si>
    <t>HUDSON VALLEY AGRIBUSINESS DEVELOPMENT CORPORATION</t>
  </si>
  <si>
    <t>RENAISSANCE FARMER'S MARKET</t>
  </si>
  <si>
    <t>Chautauqua County Beekeepers Association</t>
  </si>
  <si>
    <t>By chapter 55, section 1, of the laws of 2007, as amended by chapter 53, section 1, of the laws of 2012</t>
  </si>
  <si>
    <t>Chautauqua County Humane Society, Inc.</t>
  </si>
  <si>
    <t>Project Renewal, Inc.</t>
  </si>
  <si>
    <t>WADDINGTON CHAMBER OF COMMERCE, INC.</t>
  </si>
  <si>
    <t>HERKIMER COUNTY FAIR ASSOCIATION</t>
  </si>
  <si>
    <t>Cornell Cooperative Extension of Chemung County</t>
  </si>
  <si>
    <t>By chapter 54, section 1, of the laws of 2002, as amended by chapter 55, section 1, of the laws of 2002</t>
  </si>
  <si>
    <t>Cornell Cooperative Extension of Sullivan County</t>
  </si>
  <si>
    <t>East End Institute</t>
  </si>
  <si>
    <t>Essex County Fair</t>
  </si>
  <si>
    <t>KENMORE FARMERS MARKET, INC.</t>
  </si>
  <si>
    <t>Cornell Cooperative Extension Dutchess County</t>
  </si>
  <si>
    <t>Unitemized</t>
  </si>
  <si>
    <t>For  services and expenses, grants in aid, or for contracts with municipalities and/or private not-for-profit agencies. The funds  appropriated  hereby  may  be  suballocated  to any department, agency or public authority</t>
  </si>
  <si>
    <t>By chapter 55, section 1, of the laws of 2000:</t>
  </si>
  <si>
    <t>East End Institute/Siting of LI Farm Market</t>
  </si>
  <si>
    <t>By chapter 55, section 1, of the laws of 1999, as amended by chapter 55, section 1, of the laws of 2008:</t>
  </si>
  <si>
    <t>Department of Corrections and Community Supervision</t>
  </si>
  <si>
    <t>Albion Family Ties Program (Osborne Association)</t>
  </si>
  <si>
    <t>By chapter 50, section 1, of the laws of 2002, as amended by chapter 50,
section 1, of the laws of 2004</t>
  </si>
  <si>
    <t>Division of Criminal Justice Services</t>
  </si>
  <si>
    <t>CENTER FOR EMPLOYMENT OPPORTUNITIES, INC.</t>
  </si>
  <si>
    <t>By chapter 50, section 1, of the laws of 2009</t>
  </si>
  <si>
    <t>THE FORTUNE SOCIETY</t>
  </si>
  <si>
    <t>ONEIDA COUNTY DISTRICT ATTORNEY</t>
  </si>
  <si>
    <t>OUTREACH DEVELOPMENT CORPORATION</t>
  </si>
  <si>
    <t>PRISONERS' LEGAL SERVICES OF NEW YORK, INC.</t>
  </si>
  <si>
    <t xml:space="preserve">THE LEGAL AID SOCIETY-MENTALLY ILL INMATE PROJECT </t>
  </si>
  <si>
    <t>UTICA CITY SCHOOL DISTRICT</t>
  </si>
  <si>
    <t>VERA  INSTITUTE  OF JUSTICE, INC.-SERVICES FOR JUSTICE SYSTEM-INVOLVED YOUTH</t>
  </si>
  <si>
    <t>YMCA GREENPOINT - KIDS IN CONTROL PROGRAM</t>
  </si>
  <si>
    <t>102ND PRECINCT COMMUNITY COUNCIL</t>
  </si>
  <si>
    <t>112TH PRECINCT COMMUNITY COUNCIL CORP.</t>
  </si>
  <si>
    <t>19TH PRECINCT COMMUNITY COUNCIL, INC.</t>
  </si>
  <si>
    <t>47TH PRECINCT COMMUNITY COUNCIL</t>
  </si>
  <si>
    <t>67TH PRECINCT COMMUNITY COUNCIL</t>
  </si>
  <si>
    <t>76TH PRECINCT COMMUNITY COUNCIL</t>
  </si>
  <si>
    <t>81ST PRECINCT YOUTH COUNCIL</t>
  </si>
  <si>
    <t>CITY OF POUGHKEEPSIE POLICE DEPARTMENT</t>
  </si>
  <si>
    <t>NEIGHBORHOOD CRIME PREVENTION, INC.</t>
  </si>
  <si>
    <t>NORTH AMITYVILLE TAXPAYERS ASSOCIATION, INC.</t>
  </si>
  <si>
    <t>OFFICE OF QUEENS DISTRICT ATTORNEY</t>
  </si>
  <si>
    <t>SCARSDALE POLICE DEPARTMENT</t>
  </si>
  <si>
    <t>SEVENTY NINTH PRECINCT YOUTH COUNCIL, INC.</t>
  </si>
  <si>
    <t>SHMIRA CIVILIAN VOLUNTEER PATROL OF BORO PARK, INC.</t>
  </si>
  <si>
    <t>STEP BY STEP OF ROCHESTER, INC.</t>
  </si>
  <si>
    <t>TOWN OF DEWITT POLICE DEPARTMENT</t>
  </si>
  <si>
    <t>UNITED SIKHS IN SERVICE OF AMERICA</t>
  </si>
  <si>
    <t>CHEMUNG COUNTY SHERIFF'S DEPARTMENT</t>
  </si>
  <si>
    <t>EAST FISHKILL POLICE DEPARTMENT</t>
  </si>
  <si>
    <t>TOWN OF AMHERST JUSTICE CENTER</t>
  </si>
  <si>
    <t>WOMEN'S PRISON ASSOCIATION</t>
  </si>
  <si>
    <t>By chapter 50, section 1, of the laws of 2009, as amended by chapter 50, section 1, of the laws of 2010</t>
  </si>
  <si>
    <t>New  York  City  Police  Department  -  North Brooklyn Youth Community Justice Center</t>
  </si>
  <si>
    <t>By chapter 50, section 1, of the laws of 2008</t>
  </si>
  <si>
    <t>Women's Prison Association and Home, Inc.</t>
  </si>
  <si>
    <t xml:space="preserve"> By chapter 50, section 1, of the laws of 2008, as amended by chapter 53, section 1, of the laws of 2011</t>
  </si>
  <si>
    <t>61st Precinct Community Council</t>
  </si>
  <si>
    <t>By chapter 50, section 1, of the laws of 2008, as amended by chapter 53, section 1, of the laws of 2012</t>
  </si>
  <si>
    <t>62nd Precinct - Auxiliary Unit</t>
  </si>
  <si>
    <t>62nd Precinct Community Council</t>
  </si>
  <si>
    <t>68th Precinct Auxiliary</t>
  </si>
  <si>
    <t>68th Precinct Explorers</t>
  </si>
  <si>
    <t>American Red Cross of Suffolk County</t>
  </si>
  <si>
    <t>Family Services</t>
  </si>
  <si>
    <t>Greece, Town of</t>
  </si>
  <si>
    <t>Irondequoit Police Department</t>
  </si>
  <si>
    <t>Lions Club of Johnson City, Inc</t>
  </si>
  <si>
    <t>Montgomery County Probation Department</t>
  </si>
  <si>
    <t xml:space="preserve">Nassau County Police Department </t>
  </si>
  <si>
    <t>Orange County Sheriff's Department</t>
  </si>
  <si>
    <t>Police Columbia Association of Westchester, Inc.</t>
  </si>
  <si>
    <t>Rockland County Office of the District Attorney</t>
  </si>
  <si>
    <t>Rotterdam Police Department</t>
  </si>
  <si>
    <t>Safari  Club  International Western and Central New York Chapter, Inc.</t>
  </si>
  <si>
    <t>Saugerties, Village of</t>
  </si>
  <si>
    <t>Suffolk County District Attorney's</t>
  </si>
  <si>
    <t>Troy Police Benevolent and Protective Association, Inc</t>
  </si>
  <si>
    <t>Valley Stream Auxiliary Police</t>
  </si>
  <si>
    <t>Wallkill, Town of</t>
  </si>
  <si>
    <t>Account BB</t>
  </si>
  <si>
    <t>City of Syracuse Police Department</t>
  </si>
  <si>
    <t>Van Nest Community Association</t>
  </si>
  <si>
    <t>Waterbury-Lasalle Community Association</t>
  </si>
  <si>
    <t>BAYSWATER SECURITY PATROL</t>
  </si>
  <si>
    <t>CITY OF UTICA</t>
  </si>
  <si>
    <t>SOUTH NYACK-GRANDVIEW POLICE DEPARTMENT</t>
  </si>
  <si>
    <t>SULLIVAN COUNTY SHERIFF'S OFFICE</t>
  </si>
  <si>
    <t xml:space="preserve">TOWN OF BETHLEHEM </t>
  </si>
  <si>
    <t>TOWN OF LANCASTER</t>
  </si>
  <si>
    <t>VILLAGE OF CENTRE ISLAND</t>
  </si>
  <si>
    <t>DUTCHESS COUNTY SHERIFF</t>
  </si>
  <si>
    <t>ORLEANS COUNTY SHERIFF'S DEPARTMENT</t>
  </si>
  <si>
    <t>SCHENECTADY POLICE DEPARTMENT</t>
  </si>
  <si>
    <t>SCHUYLER COUNTY SHERIFF'S DEPARTMENT</t>
  </si>
  <si>
    <t>VILLAGE OF HAMBURG POLICE DEPARTMENT</t>
  </si>
  <si>
    <t>Legal Action Center</t>
  </si>
  <si>
    <t>By chapter 50, section 1, of the laws of 2007</t>
  </si>
  <si>
    <t>Alternatives  to  Incarceration  Demonstration Projects - Supplemental Aid</t>
  </si>
  <si>
    <t>By chapter 50, section 1, of the laws of 2007, as amended by chapter 53, section 1, of the laws of 2011</t>
  </si>
  <si>
    <t>S2003C-2015        Aid to Localities                Division of Criminal Justice Services        Account CC        Itemized        Alternatives  to  Incarceration  Demonstration Projects - Supplemental Aid        By chapter 50, section 1, of the laws of 2007, as amended by chapter 53, section 1, of the laws of 2011</t>
  </si>
  <si>
    <t>NYC Crossroads</t>
  </si>
  <si>
    <t>Osborne Association - El Rio Program</t>
  </si>
  <si>
    <t xml:space="preserve">68th Precinct Auxiliary </t>
  </si>
  <si>
    <t>By chapter 50, section 1, of the laws of 2007, as amended by chapter 53, section 1, of the laws of 2012</t>
  </si>
  <si>
    <t>Canandaigua, City of</t>
  </si>
  <si>
    <t>Chester, Town of Police Department</t>
  </si>
  <si>
    <t>Columbia County Sheriff</t>
  </si>
  <si>
    <t>Copake Town Court</t>
  </si>
  <si>
    <t>Genesee County Sheriff's Department</t>
  </si>
  <si>
    <t>Montgomery County District Attorney's Office</t>
  </si>
  <si>
    <t>Mothers Against Drunk Driving</t>
  </si>
  <si>
    <t>New York Association of Hostage Negotiators, Inc.</t>
  </si>
  <si>
    <t>NYC Dept. of Correction</t>
  </si>
  <si>
    <t>Onondaga County Bar Association</t>
  </si>
  <si>
    <t>Orange County</t>
  </si>
  <si>
    <t>Safari Club International</t>
  </si>
  <si>
    <t>Schenectady County District Attorney's Office</t>
  </si>
  <si>
    <t>A.L.E.R.T</t>
  </si>
  <si>
    <t>Williamsburg Safety Patrol</t>
  </si>
  <si>
    <t>63RD PRECINCT COMMUNITY COUNCIL</t>
  </si>
  <si>
    <t>ALBANY COUNTY SHERIFF'S DEPARTMENT</t>
  </si>
  <si>
    <t>SEVENTY-NINTH PRECINCT YOUTH COUNCIL, INC.</t>
  </si>
  <si>
    <t>VILLAGE OF MAMARONECK POLICE DEPARTMENT</t>
  </si>
  <si>
    <t>WESTCHESTER COUNTY</t>
  </si>
  <si>
    <t>WESTCHESTER COUNTY POLICE OFFICERS BENEVOLENT ASSOCIATION, INC.</t>
  </si>
  <si>
    <t>MILLBROOK POLICE DEPARTMENT</t>
  </si>
  <si>
    <t>ORLEANS COUNTY SHERIFF</t>
  </si>
  <si>
    <t>VICTIMS INFORMATION BUREAU OF SERVICES</t>
  </si>
  <si>
    <t>VILLAGE OF FISHKILL POLICE DEPARTMENT</t>
  </si>
  <si>
    <t>VILLAGE OF FLORIDA POLICE DEPARTMENT</t>
  </si>
  <si>
    <t>WALLKILL POLICE DEPARTMENT</t>
  </si>
  <si>
    <t>YONKERS POLICE CAPTAINS, LIEUTENANT &amp; SERGEANTS ASSOCIATION</t>
  </si>
  <si>
    <t>Alternatives to incarceration demonstration projects</t>
  </si>
  <si>
    <t>By chapter 50, section 1, of the laws of 2002, as amended by chapter 50, section 1, of the laws of 2010</t>
  </si>
  <si>
    <t>NYC Osborne Association El Rio</t>
  </si>
  <si>
    <t>NYC Women's Prison Association</t>
  </si>
  <si>
    <t xml:space="preserve">Ulster County Community Corrections </t>
  </si>
  <si>
    <t>Lyell Area Revitalization Committee</t>
  </si>
  <si>
    <t>By chapter 50, section 1, of the laws of 2002, as amended by chapter 50, section 1, of the laws of 2007</t>
  </si>
  <si>
    <t>Putnam County Youth Court</t>
  </si>
  <si>
    <t>Town of Monroe - State Police Barracks</t>
  </si>
  <si>
    <t>Tree Streets Neighborhood Watch</t>
  </si>
  <si>
    <t>Allerton Avenue - Pelham Parkway Patrol</t>
  </si>
  <si>
    <t>Brooklyn Heights Civilian Observation Patrol</t>
  </si>
  <si>
    <t>By chapter 50, section 1, of the laws of 2002, as amended by chapter 50, section 1, of the laws of 2008</t>
  </si>
  <si>
    <t>Empire State Law Enforcement Memorial Fund, Inc.</t>
  </si>
  <si>
    <t>By chapter 50, section 1, of the laws of 2002, as amended by chapter 50, section 1, of the laws of 2009</t>
  </si>
  <si>
    <t>Long Island Association of Crime Prevention Officers</t>
  </si>
  <si>
    <t>Mitchell Linden Civic Assn.</t>
  </si>
  <si>
    <t>By chapter 50, section 1, of the laws of 2002, as amended by chapter 50, section 1, of the laws of 2011</t>
  </si>
  <si>
    <t>Woodhaven Residents Block Association</t>
  </si>
  <si>
    <t>By chapter 50, section 1, of the laws of 2002, as amended by chapter 50, section 1, of the laws of 2012</t>
  </si>
  <si>
    <t>17th Precinct</t>
  </si>
  <si>
    <t>By chapter 50, section 1, of the laws of 2002, as amended by chapter 50, section 1, of the laws of 2013</t>
  </si>
  <si>
    <t>19th Precinct</t>
  </si>
  <si>
    <t>By chapter 50, section 1, of the laws of 2002, as amended by chapter 50, section 1, of the laws of 2014</t>
  </si>
  <si>
    <t>For  services and expenses, grants in aid, or for contracts with municipalities and/or private not-for-profit agencies. The funds appropriated hereby may be suballocated to any department, agency or public authority</t>
  </si>
  <si>
    <t>By chapter 54, section 1, of the laws of 2000, as amended by chapter 50, section 1, of the laws of 2007</t>
  </si>
  <si>
    <t>Schenectady Police Department</t>
  </si>
  <si>
    <t>Village of Medina Police Department</t>
  </si>
  <si>
    <t>Niskayuna Youth Court</t>
  </si>
  <si>
    <t>By chapter 54, section 1, of the laws of 1999, as amended by chapter 50, section 1, of the laws of 2007</t>
  </si>
  <si>
    <t>Amherst Domestic Violence Task Force</t>
  </si>
  <si>
    <t>Columbia County Sheriff's Department</t>
  </si>
  <si>
    <t>Island Park Fire Department</t>
  </si>
  <si>
    <t>Rockland County Police Academy</t>
  </si>
  <si>
    <t>Orange County Sheriff's Department</t>
  </si>
  <si>
    <t>By chapter 54, section 1, of the laws of 1998, as amended by chapter 50, section 1, of the laws of 2002</t>
  </si>
  <si>
    <t>Amherst First Offender Reversion Program</t>
  </si>
  <si>
    <t>Town of Plattekill Police Department</t>
  </si>
  <si>
    <t>Department of Economic Development</t>
  </si>
  <si>
    <t>Griffiss Local Development Corp. (GLDC)</t>
  </si>
  <si>
    <t>Picturefest International, Inc.</t>
  </si>
  <si>
    <t>Bed Stuy Alive! Collective</t>
  </si>
  <si>
    <t>Business Alliance of Kingston, Inc.</t>
  </si>
  <si>
    <t>Caribbean American Chamber of Commerce &amp; Industry Education Foundation, Inc.</t>
  </si>
  <si>
    <t>Charlotte Community Development Corporation</t>
  </si>
  <si>
    <t>Local Development Corporation of Laurelton, Rosedale and Springfield Gardens</t>
  </si>
  <si>
    <t>Maplewood Neighborhood Association of Rochester, Inc.</t>
  </si>
  <si>
    <t>Myrtle Avenue Commercial Revitalization &amp; Development Project, LDC</t>
  </si>
  <si>
    <t>Ridgewood Local Development Corporation</t>
  </si>
  <si>
    <t>Urban League of Long Island, Inc.</t>
  </si>
  <si>
    <t>Dutchess Community College</t>
  </si>
  <si>
    <t>East Meadow Chamber of Commerce</t>
  </si>
  <si>
    <t>Fort Drum Regional Liaison Organization</t>
  </si>
  <si>
    <t>Fulton County Chamber of Commerce and Industry</t>
  </si>
  <si>
    <t>Greater Oswego-Fulton Chamber of Commerce</t>
  </si>
  <si>
    <t>Massapequa Chamber of Commerce</t>
  </si>
  <si>
    <t>Northport Chamber of Commerce c/o Harbor Trading</t>
  </si>
  <si>
    <t>Wayne County Economic Development Corp</t>
  </si>
  <si>
    <t>By chapter 55, section 1, of the laws of 2008, as amended by chapter 55, section 1, of the laws of 2012</t>
  </si>
  <si>
    <t>Adirondack Theater Festival</t>
  </si>
  <si>
    <t>Baldwin Chamber of Commerce</t>
  </si>
  <si>
    <t>Bellerose Business District Development Corp.</t>
  </si>
  <si>
    <t>Cayuga County Chamber of Commerce</t>
  </si>
  <si>
    <t>Cayuga County Development Corporation</t>
  </si>
  <si>
    <t>Chamber of Commerce of the Massapequas, Inc., The</t>
  </si>
  <si>
    <t>Chamber of Schenectady County</t>
  </si>
  <si>
    <t>Cortland County IDA</t>
  </si>
  <si>
    <t>Digital Rochester, Inc.</t>
  </si>
  <si>
    <t>Downtown Middletown District Management Association, Inc.</t>
  </si>
  <si>
    <t>Farmingdale Chamber of Commerce</t>
  </si>
  <si>
    <t>Hoosick Falls, Village of</t>
  </si>
  <si>
    <t>Job Path</t>
  </si>
  <si>
    <t>Lancaster Area Chamber (The)</t>
  </si>
  <si>
    <t>Niagara Tourism &amp; Convention Corporation</t>
  </si>
  <si>
    <t>Niagara USA Chamber</t>
  </si>
  <si>
    <t>Orange County Chamber of Commerce</t>
  </si>
  <si>
    <t>Orleans County Chamber of Commerce</t>
  </si>
  <si>
    <t>Red Hook Area Chamber of Commerce</t>
  </si>
  <si>
    <t>Saratoga County</t>
  </si>
  <si>
    <t>Sullivan County Visitors Association, Inc.</t>
  </si>
  <si>
    <t>Third Rochester Enterprises Corporation</t>
  </si>
  <si>
    <t>Three Village Chamber of Commerce</t>
  </si>
  <si>
    <t>Ticonderoga, Town of</t>
  </si>
  <si>
    <t>Tupper Lake Arts Council</t>
  </si>
  <si>
    <t>Westchester Arts Council</t>
  </si>
  <si>
    <t>Bay Improvement Group</t>
  </si>
  <si>
    <t>Center for Urban Rehabilitation &amp; Empowerment</t>
  </si>
  <si>
    <t>City of Niagara Falls, Dept. of Economic Development</t>
  </si>
  <si>
    <t>Greenwich Village-Chelsea Chamber of Commerce</t>
  </si>
  <si>
    <t>Mosholu Preservation Corporation</t>
  </si>
  <si>
    <t>Village Alliance District Management Association, Inc.</t>
  </si>
  <si>
    <t>Buffalo First, Inc.</t>
  </si>
  <si>
    <t>Second Avenue Business Association</t>
  </si>
  <si>
    <t>Small Business Strategic Alliance</t>
  </si>
  <si>
    <t>Syracuse Alliance for a New Economy</t>
  </si>
  <si>
    <t>Greater Schoharie Business Alliance</t>
  </si>
  <si>
    <t>Yorktown Chamber of Commerce</t>
  </si>
  <si>
    <t>Sag Harbor Chamber of Commerce</t>
  </si>
  <si>
    <t>Saranac Lake Area Chamber of Commerce</t>
  </si>
  <si>
    <t>Schoharie County Chamber of Commerce</t>
  </si>
  <si>
    <t>Syracuse Convention and Visitors Bureau</t>
  </si>
  <si>
    <t>By chapter 55, section 1, of the laws of 2007</t>
  </si>
  <si>
    <t>Brighton Chamber of Commerce</t>
  </si>
  <si>
    <t>Chamber of Commerce of the Greater Ronkonkoma's, Inc., The</t>
  </si>
  <si>
    <t>Chamber of Southern Saratoga County, The</t>
  </si>
  <si>
    <t>Community Leadership Development Program of Niagara County, Inc.</t>
  </si>
  <si>
    <t>Executive Service Corps Otsego-Delaware, Inc.</t>
  </si>
  <si>
    <t>Glen Head Glenwood Business Association</t>
  </si>
  <si>
    <t>Kings Park Chamber of Commerce</t>
  </si>
  <si>
    <t>Long Island Greenbelt Trail Conference</t>
  </si>
  <si>
    <t>Plainview Chamber of Commerce</t>
  </si>
  <si>
    <t>Sugar Hill Development Corporation</t>
  </si>
  <si>
    <t>Wayne County Industrial Development Agency</t>
  </si>
  <si>
    <t>Corona-Elmhurst Center for Economic Development</t>
  </si>
  <si>
    <t>Brooklyn Chamber of Commerce</t>
  </si>
  <si>
    <t>International Dream Team Christian Association, Inc.</t>
  </si>
  <si>
    <t>Middle County Coalition for Smart Growth, Inc.</t>
  </si>
  <si>
    <t>Bainbridge Chamber of Commerce</t>
  </si>
  <si>
    <t>Hudson Valley Agribusiness Development Corporation</t>
  </si>
  <si>
    <t>The Schenectady County Chamber of Commerce, Inc.</t>
  </si>
  <si>
    <t>For the services and expenses of the Cultural Tourism Program</t>
  </si>
  <si>
    <t>By chapter 55, section 1, of the laws of 2002</t>
  </si>
  <si>
    <t>For the services and expenses of the Local Tourism Grants</t>
  </si>
  <si>
    <t>By chapter 55, section 1, of the laws of 2002, amended by chapter 55, section 1, of the laws of 2004</t>
  </si>
  <si>
    <t>Cold Spring Harbor Main St Association</t>
  </si>
  <si>
    <t>Glen Cove BID</t>
  </si>
  <si>
    <t>Metro Forest Chamber of Commerce</t>
  </si>
  <si>
    <t>Montgomery County Chamber of Commerce</t>
  </si>
  <si>
    <t>Union Turnpike Merchants Assoc.</t>
  </si>
  <si>
    <t>Rockaway Development &amp; Revitalization Corp.</t>
  </si>
  <si>
    <t>By chapter 55, section 1, of the laws of 2002, amended by chapter 55, section 1, of the laws of 2006</t>
  </si>
  <si>
    <t>WSKG Public Broadcasting</t>
  </si>
  <si>
    <t>The Hicksville Chamber of Commerce</t>
  </si>
  <si>
    <t>Merrick Chamber of Commerce</t>
  </si>
  <si>
    <t>Wayne Economic Development Corporation</t>
  </si>
  <si>
    <t>Columbia Hudson Partnership</t>
  </si>
  <si>
    <t>By chapter 55, section 1, of the laws of 2002, amended by chapter 55, section 1, of the laws of 2008</t>
  </si>
  <si>
    <t>Village of Newport</t>
  </si>
  <si>
    <t>Account II</t>
  </si>
  <si>
    <t>For the services and expenses of the Cultural Tourism Grants</t>
  </si>
  <si>
    <t>By chapter 55, section 1, of the laws of 2000</t>
  </si>
  <si>
    <t>Bethpage Chamber of Commerce</t>
  </si>
  <si>
    <t>By chapter 55, section 1, of the laws of 1999, amended by chapter 55, section 1, of the laws of 2003</t>
  </si>
  <si>
    <t>Canton Downtown Improvement Grasse River Project</t>
  </si>
  <si>
    <t>Shiloh Baptist Church</t>
  </si>
  <si>
    <t>State Council on Waterways</t>
  </si>
  <si>
    <t>Town of Putnam Valley</t>
  </si>
  <si>
    <t>Department of Environmental Conservation</t>
  </si>
  <si>
    <t>State University at Stonybrook - NY Sea Grant Institute</t>
  </si>
  <si>
    <t>By chapter 55, section 1, of the laws of 2009</t>
  </si>
  <si>
    <t>C.H.O.K.E. - Coalition Helping Organize a Kleaner Environment, Inc.</t>
  </si>
  <si>
    <t>Delaware Highlands Conservancy</t>
  </si>
  <si>
    <t>Salt Marsh Alliance, Inc.</t>
  </si>
  <si>
    <t>Urban Divers Marine Conservation &amp; Scientific Diving, Inc.</t>
  </si>
  <si>
    <t>Putnam County Fish and Game Association</t>
  </si>
  <si>
    <t>Schuyler County Soil &amp; Water</t>
  </si>
  <si>
    <t>The Graycliff Conservancy, Inc.</t>
  </si>
  <si>
    <t>Open Space Alliance for North Brooklyn, Inc.</t>
  </si>
  <si>
    <t>Beacon Institute, The</t>
  </si>
  <si>
    <t>Brant, Town of</t>
  </si>
  <si>
    <t>Caledonia, Village of</t>
  </si>
  <si>
    <t>Colonial Rifle and Pistol Club, Inc., The</t>
  </si>
  <si>
    <t>Delevan, Village of</t>
  </si>
  <si>
    <t>Greater Adirondack RC&amp;D Council</t>
  </si>
  <si>
    <t>Malone, Town of</t>
  </si>
  <si>
    <t>Mill River Rod &amp; Gun Club Inc.</t>
  </si>
  <si>
    <t>Saratoga Lake Protection and Improvement District</t>
  </si>
  <si>
    <t>West Winfield, Village of</t>
  </si>
  <si>
    <t>Reach Into Cultural Heights, Inc.</t>
  </si>
  <si>
    <t>Albany County Soil and Water Conservation District</t>
  </si>
  <si>
    <t>Baldwin Oaks Civic Association</t>
  </si>
  <si>
    <t>Natural Resources Protective Association of Staten Island, Inc.</t>
  </si>
  <si>
    <t>Saratoga County Interfaith Environmental Coalition</t>
  </si>
  <si>
    <t>Saratoga P.L.A.N., Inc.</t>
  </si>
  <si>
    <t>Sport Fishing Alliance, Ltd.</t>
  </si>
  <si>
    <t>Schoharie County Biodiesel Pilot Program</t>
  </si>
  <si>
    <t>The Garden City Bird Sanctuary, Inc.</t>
  </si>
  <si>
    <t>Avoca, Village of</t>
  </si>
  <si>
    <t>By chapter 55, section 1, of the laws of 2007, as amended by chapter 55, section 1, of the laws of 2010</t>
  </si>
  <si>
    <t>ECOS: The Environmental Clearinghouse, Inc.</t>
  </si>
  <si>
    <t>Friends of No. Shore Greenbelt</t>
  </si>
  <si>
    <t>Goodyear Lake Association, Inc.</t>
  </si>
  <si>
    <t>Northeast Classic Car Museum</t>
  </si>
  <si>
    <t>Ontario County</t>
  </si>
  <si>
    <t>Rochester Museum and Science Center</t>
  </si>
  <si>
    <t>Lower Washington Heights Neighborhood Association</t>
  </si>
  <si>
    <t>Long Island Beach Buggy Association</t>
  </si>
  <si>
    <t>New Cassel Environmental Justice Project, Inc.</t>
  </si>
  <si>
    <t>Niagara River Anglers Association, Inc.</t>
  </si>
  <si>
    <t>Peconic River Sportsman's Club, Inc.</t>
  </si>
  <si>
    <t>Deposit Watershed Association</t>
  </si>
  <si>
    <t>Esopus Creek Conservancy</t>
  </si>
  <si>
    <t>Save the Forge River, Inc.</t>
  </si>
  <si>
    <t>The Environmental Clearinghouse, Inc.</t>
  </si>
  <si>
    <t>Wayne County Soil &amp; Water Conservation District</t>
  </si>
  <si>
    <t>By section 54, section 1, of the laws of 2002, as amended by chapter 55, section 1, of the laws of 2007</t>
  </si>
  <si>
    <t>Laurens Water Department</t>
  </si>
  <si>
    <t>Village of Depew</t>
  </si>
  <si>
    <t>Natural Resources Protective Association</t>
  </si>
  <si>
    <t>By section 55, section 1, of the laws of 2000, as amended by chapter 54, section 1, of the laws of 2007</t>
  </si>
  <si>
    <t>Department of Family Assistance, Office of Children and Family Services</t>
  </si>
  <si>
    <t>Community Empowerment Network, Inc.</t>
  </si>
  <si>
    <t>By section 53, section 1, of the laws of 2009, as amended by chapter 53, section 1, of the laws of 2011</t>
  </si>
  <si>
    <t>Young Israel of Hillcrest</t>
  </si>
  <si>
    <t>Jewish Community Council of the Rockaway Peninsula, Inc.</t>
  </si>
  <si>
    <t>By section 53, section 1, of the laws of 2008, as amended by chapter 53, section 1, of the laws of 2012</t>
  </si>
  <si>
    <t>Crown Heights Mediation Center</t>
  </si>
  <si>
    <t>By section 53, section 1, of the laws of 2007, as amended by chapter 53, section 1, of the laws of 2011</t>
  </si>
  <si>
    <t>Office of General Services</t>
  </si>
  <si>
    <t>ALABAMA AMERICAN LEGION/VFW POST 626</t>
  </si>
  <si>
    <t>By chapter 50, section 1, of the laws of 2007, as amended by chapter 50, section 1, of the laws of 2008</t>
  </si>
  <si>
    <t>AMERICAN LEGION HUNTINGTON POST #360</t>
  </si>
  <si>
    <t>AMERICAN LEGION POST 94</t>
  </si>
  <si>
    <t>AMERICAN LEGION WILLISTON POST NO. 144</t>
  </si>
  <si>
    <t>EAST MEADOW KIWANIS CLUB</t>
  </si>
  <si>
    <t>ILION MOOSE LODGE 1010</t>
  </si>
  <si>
    <t xml:space="preserve">ITALIAN AMERICAN WAR VETERANS OF THE US-DECARLO STAFFO POST NO. 8 </t>
  </si>
  <si>
    <t>KIWANIS CLUB OF GARDEN CITY, INC.</t>
  </si>
  <si>
    <t>MASSAPEQUA KIWANIS</t>
  </si>
  <si>
    <t>Division of Housing and Community Renewal</t>
  </si>
  <si>
    <t>BROOKLYN HOUSING AND FAMILY SERVICES, INC.</t>
  </si>
  <si>
    <t>LOCAL DEVELOPMENT CORPORATION OF CROWN HEIGHTS, INC.</t>
  </si>
  <si>
    <t>Department of Mental Hygiene, Office of Alcoholism and Substance Abuse Services</t>
  </si>
  <si>
    <t>OUR PLACE IN NEW YORK, INC.</t>
  </si>
  <si>
    <t>By chapter 54, section 1, of the laws of 2009, as amended by chapter 53, section 1, of the laws of 2011</t>
  </si>
  <si>
    <t>Divison of Military and Naval Affairs</t>
  </si>
  <si>
    <t xml:space="preserve">HUNTINGTON DETACHMENT, MARINE CORPS LEAGUE </t>
  </si>
  <si>
    <t>Military Order of the Purple Heart - Chapter 405</t>
  </si>
  <si>
    <t>By chapter 50, section 1, of the laws of 2008, as amended by chapter 50, section 1, of the laws of 2009</t>
  </si>
  <si>
    <t>CIVIL AIR PATROL</t>
  </si>
  <si>
    <t>MARINE CORP.-SUNRISE DETACHMENT</t>
  </si>
  <si>
    <t>Office of Parks, Recreation and Historic Preservation</t>
  </si>
  <si>
    <t>AMERICAN BALLROOM THEATER COMPANY, INC.</t>
  </si>
  <si>
    <t>By chapter 55, section 1, of the laws of 2009, as amended by chapter 53, section 1, of the laws of 2012</t>
  </si>
  <si>
    <t xml:space="preserve">BARTOW-PELL LANDMARK FUND </t>
  </si>
  <si>
    <t>BARTOW-PELL MANSION MUSEUM</t>
  </si>
  <si>
    <t>BAY RIDGE HISTORICAL SOCIETY</t>
  </si>
  <si>
    <t>BELLPORT - BROOKHAVEN HISTORICAL SOCIETY</t>
  </si>
  <si>
    <t>BRONX  COUNCIL  FOR  ECONOMIC  DEVELOPMENT LOCAL DEVELOPMENT CORP.</t>
  </si>
  <si>
    <t>BROOKLYN HEIGHTS MUSIC SOCIETY, INC.</t>
  </si>
  <si>
    <t>BUFFALO SUZUKI STRINGS, INC.</t>
  </si>
  <si>
    <t>CALPULLI MEXICAN DANCE COMPANY</t>
  </si>
  <si>
    <t>CITY OF NORTH TONAWANDA</t>
  </si>
  <si>
    <t>CITY OF SYRACUSE</t>
  </si>
  <si>
    <t>CITY OF YOBKERS</t>
  </si>
  <si>
    <t>COMMUNITY FOUNDATION OF ORANGE COUNTY, INC.</t>
  </si>
  <si>
    <t>EUGENIO MARIA DE HOSTOS COMMUNITY COLLEGE FOUNDATION</t>
  </si>
  <si>
    <t>EVERSON MUSEUM OF ART OF SYRACUSE AND ONONDAGA COUNTY</t>
  </si>
  <si>
    <t>FLINT PARK CONSERVANCY, LTD.</t>
  </si>
  <si>
    <t>FLOYD COMMUNITY INSTRUMENTAL ENSEMBLE</t>
  </si>
  <si>
    <t>FORT GREENE SENIOR CITIZENS COUNCIL, INC.</t>
  </si>
  <si>
    <t>FRIENDS OF RYE NATURE CENTER, INC.</t>
  </si>
  <si>
    <t>GALLERY 364</t>
  </si>
  <si>
    <t>GREEK CULTURAL CENTER, INC.</t>
  </si>
  <si>
    <t>GREENPOINT WATERFRONT ASSOCIATION FOR PARKS AND PLANNING, INC.</t>
  </si>
  <si>
    <t>HANSBOROUGH CONSERVANCY, INC.</t>
  </si>
  <si>
    <t>HERTEL-NORTH PARK BUSINESS ASSOCIATION</t>
  </si>
  <si>
    <t>HISTORICAL SOCIETY OF NORTH GERMAN SETTLEMENTS IN WESTERN NEW YORK</t>
  </si>
  <si>
    <t>ISLAND VOICE, INC.</t>
  </si>
  <si>
    <t>JUNIPER VALLEY PARK CONSERVANCY, INC.</t>
  </si>
  <si>
    <t>KEW GARDENS HILLS COMMUNITY FOUNDATION, INC.</t>
  </si>
  <si>
    <t>MOHAWK TOWPATH SCENIC BYWAY COALITION, INC.</t>
  </si>
  <si>
    <t>MURRAY HILL NEIGHBORHOOD ASSOCIATION</t>
  </si>
  <si>
    <t>NEW YORK ZOOLOGICAL SOCIETY</t>
  </si>
  <si>
    <t xml:space="preserve">NIEUW AMERSFORT COMMUNITY ASSOCIATION </t>
  </si>
  <si>
    <t>PARKCHESTER MULTI-CULTURAL ASSOCIATION, INC.</t>
  </si>
  <si>
    <t>PEOPLE'S CHOICE ORGANIZATION</t>
  </si>
  <si>
    <t>PUCHO, INC.</t>
  </si>
  <si>
    <t>PUERTO RICAN DAY PARADE OF WESTERN  NEW  YORK  ASSOCIATION,  INC.</t>
  </si>
  <si>
    <t>PUERTO RICAN FOLKLORE FIESTA, INC.</t>
  </si>
  <si>
    <t>RATTLESTICK PRODUCTIONS, INC.</t>
  </si>
  <si>
    <t>ROCKAWAY THEATRE COMPANY, INC.</t>
  </si>
  <si>
    <t>ROME HISTORICAL SOCIETY, INC.</t>
  </si>
  <si>
    <t>SALT MARSH ALLIANCE, INC.</t>
  </si>
  <si>
    <t>SHAKER HERITAGE SOCIETY</t>
  </si>
  <si>
    <t>SOCIETY OF OUR LADY OF MOUNT CARMEL OF ROSEBANK, STATEN ISLAND</t>
  </si>
  <si>
    <t>STATEN ISLAND CHAMBER MUSIC PLAYERS, INC.</t>
  </si>
  <si>
    <t>STATEN ISLAND SPORTS HALL OF FAME, INC.</t>
  </si>
  <si>
    <t>STATEN ISLAND TOUCH TACKLE LEAGUE</t>
  </si>
  <si>
    <t>SUNSET-RIDGE WATERFRONT ALLIANCE</t>
  </si>
  <si>
    <t xml:space="preserve">TEATRO CIRCULO, LTD </t>
  </si>
  <si>
    <t>TEATRO EXPERIMENTAL YERBABRUJA, INC.</t>
  </si>
  <si>
    <t>THEATRE ALLIANCE OF BUFFALO</t>
  </si>
  <si>
    <t>THEATRE INTERNATIONAL, INC.</t>
  </si>
  <si>
    <t>TOWN OF NEW SCOTLAND HISTORICAL ASSOCIATION</t>
  </si>
  <si>
    <t xml:space="preserve">TOWN OF PELHAM </t>
  </si>
  <si>
    <t>TOWN OF TONAWANDA</t>
  </si>
  <si>
    <t>TOWN OF WHEATFIELD</t>
  </si>
  <si>
    <t>UNITED VETERANS PARADE COMMITTEE OF GREATER NEW YORK, INC.</t>
  </si>
  <si>
    <t>UNITED WAR VETERANS OF KINGS COUNTY, INC.</t>
  </si>
  <si>
    <t>WATCHFUL EYE INITIATIVE</t>
  </si>
  <si>
    <t>WATERVLIET HISTORICAL SOCIETY</t>
  </si>
  <si>
    <t>WHITESTONE  COMMUNITY POST NO. 4787 OF THE UNITED STATES, INCORPORATED</t>
  </si>
  <si>
    <t>YONKERS AFRICAN AMERICAN HERITAGE COMMITTEE, INC.</t>
  </si>
  <si>
    <t>BETHPAGE BASEBALL ASSOCIATION</t>
  </si>
  <si>
    <t>CAYUGA COUNTY ARTS COUNCIL</t>
  </si>
  <si>
    <t>CENTRAL NASSAU ATHLETIC ASSOCIATION</t>
  </si>
  <si>
    <t>FARMINGDALE BASEBALL, INC.</t>
  </si>
  <si>
    <t>FRIENDS OF MASSAPEQUA WRESTLING, INC</t>
  </si>
  <si>
    <t>GREENLAWN-CENTERPORT HISTORICAL ASSOCIATION</t>
  </si>
  <si>
    <t>HISTORICAL SOCIETY OF THE MASSAPEQUA'S INC.</t>
  </si>
  <si>
    <t>LANDMARKS PRESERVATION SOCIETY</t>
  </si>
  <si>
    <t xml:space="preserve"> LEVITTOWN/ISLAND TREES YOUTH COUNCIL</t>
  </si>
  <si>
    <t>LONG ISLAND MASTERWORKS</t>
  </si>
  <si>
    <t>MASSAPEQUA COAST LITTLE LEAGUE</t>
  </si>
  <si>
    <t>MASSAPEQUA FOOTBALL FOUNDATION</t>
  </si>
  <si>
    <t>MASSAPEQUA INERNATIONAL LITTLE LEAGUE</t>
  </si>
  <si>
    <t>MASSAPEQUA SOCCER CLUB</t>
  </si>
  <si>
    <t>MONTAUK BOATMAN &amp; CAPTAINS ASSN</t>
  </si>
  <si>
    <t>NEW BERLIN ART FORUM</t>
  </si>
  <si>
    <t>NORTH BELLMORE NORTH MERRICK LITTLE LEAGUE</t>
  </si>
  <si>
    <t>NORTHPORT COW HARBOR SOCCER CLUB</t>
  </si>
  <si>
    <t>OYSTER BAY RAILROAD MUSEUM</t>
  </si>
  <si>
    <t>PLAINEDGE FOOTBALL LEAGUE, INC</t>
  </si>
  <si>
    <t>PLAINEDGE YOUTH BASEBALL</t>
  </si>
  <si>
    <t>ROTTERDAM LITTLE LEAGUE</t>
  </si>
  <si>
    <t>SOMERS YOUTH SPORTS ORGANIZATION</t>
  </si>
  <si>
    <t>SUNRISE DET. MARINE CORPS. LEAGUE</t>
  </si>
  <si>
    <t>THE HAMILTON HILL DROP-IN THE ARTS &amp; CRAFTS ASSOCIATION, INC.</t>
  </si>
  <si>
    <t>WEST ISLIP ROBOTICS BOOSTER CLUB</t>
  </si>
  <si>
    <t>WINNING BEYOND WINNING</t>
  </si>
  <si>
    <t>All Faiths Cemetery</t>
  </si>
  <si>
    <t>By chapter 55, section 1, of the laws of 2008, as amended by chapter 53 section 1, of the laws of 2013</t>
  </si>
  <si>
    <t>Arts Alliance of Haverstraw</t>
  </si>
  <si>
    <t>Auburndale Soccer Club</t>
  </si>
  <si>
    <t>Babylon Citizens Council On The Arts</t>
  </si>
  <si>
    <t>Bay Ridge-Bensonhurst Beautification &amp; Preservation Alliance, Inc.</t>
  </si>
  <si>
    <t>Boy Scouts of America Greater Niagara Frontier Council</t>
  </si>
  <si>
    <t>Brookhaven, Town Of</t>
  </si>
  <si>
    <t>Buffalo Transportation Museum</t>
  </si>
  <si>
    <t>Capital Theater Center for the Performing Arts</t>
  </si>
  <si>
    <t>Charlotte Genesee Lighthouse Preservation Society, Inc.</t>
  </si>
  <si>
    <t xml:space="preserve">Children's Maritime Museum </t>
  </si>
  <si>
    <t>Clarence Hollow Association</t>
  </si>
  <si>
    <t>Daughters of the American Revolution - Olean Chapter</t>
  </si>
  <si>
    <t>Empire State Lyric Theatre, Inc.</t>
  </si>
  <si>
    <t xml:space="preserve"> Frederick Douglass Resource Center</t>
  </si>
  <si>
    <t>Garden City Bird Sanctuary, Inc., The</t>
  </si>
  <si>
    <t xml:space="preserve"> Garden City Historical Society</t>
  </si>
  <si>
    <t xml:space="preserve">Glen Cove CDA </t>
  </si>
  <si>
    <t>Great American Irish Festival Inc.</t>
  </si>
  <si>
    <t xml:space="preserve">Great Kills Memorial Day Parade Committee, The </t>
  </si>
  <si>
    <t>Greater Rochester Visitors' Association, Inc.</t>
  </si>
  <si>
    <t xml:space="preserve">Hendrick Hudson Fish &amp; Game Club </t>
  </si>
  <si>
    <t>Historical Society of the Town of Warwick, The</t>
  </si>
  <si>
    <t>Hornell, City of</t>
  </si>
  <si>
    <t>Huntington, Town of</t>
  </si>
  <si>
    <t>Irondequoit Chamber of Commerce</t>
  </si>
  <si>
    <t>Kirkland Art Center</t>
  </si>
  <si>
    <t>Lancaster Area Chamber of Commerce</t>
  </si>
  <si>
    <t>Mendon Foundation, Inc.</t>
  </si>
  <si>
    <t>Metropolitan Development Foundation of CNY, Inc.</t>
  </si>
  <si>
    <t>Nativity BVM Youth Basketball League</t>
  </si>
  <si>
    <t>Our Lady of Guadalupe Theatre</t>
  </si>
  <si>
    <t>PS 207 PAL</t>
  </si>
  <si>
    <t>Randolph, Village of</t>
  </si>
  <si>
    <t>Ridgewood Reservoir Education &amp; Preservation Project</t>
  </si>
  <si>
    <t xml:space="preserve">Rochester Teen Challenge </t>
  </si>
  <si>
    <t>Rockaway-Five Towns Symphony Orchestra</t>
  </si>
  <si>
    <t xml:space="preserve">Rockville Centre Guild for the Arts </t>
  </si>
  <si>
    <t>Russian American Council of Staten Island</t>
  </si>
  <si>
    <t>Saranac Lake Civic Center</t>
  </si>
  <si>
    <t>Seaford Historical Society</t>
  </si>
  <si>
    <t>Shadowland Theater</t>
  </si>
  <si>
    <t>South Glens Falls, Village of</t>
  </si>
  <si>
    <t>Springs Botanical Garden, The</t>
  </si>
  <si>
    <t xml:space="preserve"> STEP Council of the Genesee Region, Inc.</t>
  </si>
  <si>
    <t>Tonawanda, City of Parks &amp; Recreation</t>
  </si>
  <si>
    <t xml:space="preserve"> Tupper Lake, Village of</t>
  </si>
  <si>
    <t>Uniondale Community Council (Historical Society)</t>
  </si>
  <si>
    <t>United Hindu Cultural Council of USA</t>
  </si>
  <si>
    <t>Wells, Town of</t>
  </si>
  <si>
    <t>Williamsville, Village of</t>
  </si>
  <si>
    <t>Worcester Historical Society, Inc.</t>
  </si>
  <si>
    <t>YMCA East Hampton RECenter of Long Island</t>
  </si>
  <si>
    <t>Big Apple Performing Arts Inc.</t>
  </si>
  <si>
    <t>Coney Island History Project</t>
  </si>
  <si>
    <t>Dixon Place</t>
  </si>
  <si>
    <t>East Harlem Little League</t>
  </si>
  <si>
    <t>East Shore Little League</t>
  </si>
  <si>
    <t>Holocaust Memorial and Tolerance Center of Nassau County</t>
  </si>
  <si>
    <t>Home for Contemporary Theatre and Art (dba HERE Arts Center)</t>
  </si>
  <si>
    <t>Inner City Little League</t>
  </si>
  <si>
    <t>Labyrinth Theater Company Inc.</t>
  </si>
  <si>
    <t>New Yorkers for Parks</t>
  </si>
  <si>
    <t xml:space="preserve"> North Brookfield Town Park</t>
  </si>
  <si>
    <t>NYPD's 120 Precinct Youth Council</t>
  </si>
  <si>
    <t xml:space="preserve">Our Lady of Mount Carmel Society </t>
  </si>
  <si>
    <t>Our Lady of Solace Baseball League</t>
  </si>
  <si>
    <t>Park Slope Civil Council</t>
  </si>
  <si>
    <t>Peculiar Works Project</t>
  </si>
  <si>
    <t>TADA Theatre and Dance Alliance, Inc</t>
  </si>
  <si>
    <t>The Mud Lane Society for the Renaissance of Stapleton</t>
  </si>
  <si>
    <t>ADVISORY BOARD FOR LOVEJOY ELDERLY AND YOUTH, INC.</t>
  </si>
  <si>
    <t>ARTS ALLIANCE OF HAVERSTRAW, INC.</t>
  </si>
  <si>
    <t xml:space="preserve">BAY RIDGE HISTORICAL SOCIETY </t>
  </si>
  <si>
    <t>BELLPORT-BROOKHAVEN HISTORICAL SOCIETY</t>
  </si>
  <si>
    <t>CITY  OF MOUNT VERNON DEPARTMENT OF PLANNING AND COMMUNITY DEVELOPMENT</t>
  </si>
  <si>
    <t xml:space="preserve"> CONEY ISLAND HISTORY PROJECT, INC.</t>
  </si>
  <si>
    <t>CREATIVE AMMO</t>
  </si>
  <si>
    <t>CREATIVE OUTLET DANCE THEATRE OF BROOKLYN, INC.</t>
  </si>
  <si>
    <t>ELMWOOD AVENUE FESTIVAL OF THE ARTS, INC.</t>
  </si>
  <si>
    <t xml:space="preserve">FIRE ISLAND PINES ARTS PROJECT, INC. </t>
  </si>
  <si>
    <t>FIRE ISLAND PINES PROPERTY OWNER'S ASSOCIATION CHARITABLE  FOUNDATION,  INC.</t>
  </si>
  <si>
    <t>FRIENDS OF MORNINGSIDE PARK, INC.</t>
  </si>
  <si>
    <t>HOME FOR CONTEMPORARY THEATRE AND ART, LTD.</t>
  </si>
  <si>
    <t>HUDSON RIVER MUSEUM OF WESTCHESTER</t>
  </si>
  <si>
    <t>JOHN D. CALANDRA ITALIAN AMERICAN INSTITUTE</t>
  </si>
  <si>
    <t>KIWANIS CLUB OF NIAGARA FALLS</t>
  </si>
  <si>
    <t>LONG ISLAND MARITIME MUSEUM</t>
  </si>
  <si>
    <t>NIEUW AMERSFORT COMMUNITY ASSOCIATION, INC.</t>
  </si>
  <si>
    <t>PERFORMING ARTS CONSERVATORY OF NEW YORK, INC.</t>
  </si>
  <si>
    <t>PUERTO RICAN DAY PARADE OF WESTERN NEW YORK ASSOCIATION, INC.</t>
  </si>
  <si>
    <t xml:space="preserve">ROCKAWAY THEATRE COMPANY, INC. </t>
  </si>
  <si>
    <t>SOCIETY  OF  OUR  LADY OF MOUNT CARMEL, OF ROSEBANK, STATEN ISLAND</t>
  </si>
  <si>
    <t>STUYVESANT COVE PARK ASSOCIATION, INC.</t>
  </si>
  <si>
    <t>TEATRO CIRCULO, LTD</t>
  </si>
  <si>
    <t>THREE VILLAGE HISTORICAL SOCIETY</t>
  </si>
  <si>
    <t>TOWN OF PENFIELD</t>
  </si>
  <si>
    <t xml:space="preserve">UNITED VETERANS PARADE COMMITTEE OF GREATER NEW YORK, INC. </t>
  </si>
  <si>
    <t>WESTCHESTER LAND TRUST, INC.</t>
  </si>
  <si>
    <t>WOODSTOCK POETRY FESTIVAL</t>
  </si>
  <si>
    <t>YONKERS PUERTO RICAN HISPANIC PARADE, INC.</t>
  </si>
  <si>
    <t>ALEX KOEHNE MEMORIAL WATERSPORTS AWARD FOUNDATION</t>
  </si>
  <si>
    <t>BEARTOWN SKI AREA, INC.</t>
  </si>
  <si>
    <t>CATSKILL BOXING CENTER</t>
  </si>
  <si>
    <t>CATSKILL LITTLE LEAGUE</t>
  </si>
  <si>
    <t>COAST 2 COAST BASKETBALL, INC.</t>
  </si>
  <si>
    <t>FOOTHILLS TOURISM COUNCIL</t>
  </si>
  <si>
    <t>GROUP</t>
  </si>
  <si>
    <t>HARBORFIELDS BOOSTER CLUB</t>
  </si>
  <si>
    <t>KIWANIS CLUB OF YORK-LEICESTER</t>
  </si>
  <si>
    <t>LEVITTOWN/ISLAND TREES YOUTH COUNCIL</t>
  </si>
  <si>
    <t>LEWIS COUNTY ATV ASSOCIATION</t>
  </si>
  <si>
    <t>MASSAPEQUA INTERNATIONAL LITTLE LEAGUE</t>
  </si>
  <si>
    <t>NEW YORK PANTHERS FAST PITCH SOFTBALL</t>
  </si>
  <si>
    <t xml:space="preserve">PARRISH ART MUSEUM </t>
  </si>
  <si>
    <t>PLAINEDGE FOOTBALL LEAGUE, INC.</t>
  </si>
  <si>
    <t xml:space="preserve">PLAINEDGE PARENT ATHLETIC ASSOCIATION </t>
  </si>
  <si>
    <t>ROTTERDAM POP WARNER</t>
  </si>
  <si>
    <t>TRI COUNTY ARTS COUNCIL</t>
  </si>
  <si>
    <t>WILLSBORO HERITAGE SOCIETY, INC.</t>
  </si>
  <si>
    <t>Queens Museum</t>
  </si>
  <si>
    <t>Alliance of Queens Artists</t>
  </si>
  <si>
    <t>By chapter 55, section 1, of the laws of 2007, as amended by chapter 53, section 1, of the laws of 2013</t>
  </si>
  <si>
    <t>Amsterdam, City of</t>
  </si>
  <si>
    <t>Amsterdam, Town of</t>
  </si>
  <si>
    <t>Bainbridge, Village of</t>
  </si>
  <si>
    <t>Chautauqua Lake Rowing Association</t>
  </si>
  <si>
    <t>Cinema Arts Centre</t>
  </si>
  <si>
    <t>City of New York Parks &amp; Recreation</t>
  </si>
  <si>
    <t>Cobleskill, Town of</t>
  </si>
  <si>
    <t>Cornwall-on-Hudson, Village of</t>
  </si>
  <si>
    <t>East Aurora Lodge No. 370</t>
  </si>
  <si>
    <t>D&amp;H Canal Heritage Corridor Alliance</t>
  </si>
  <si>
    <t>Forest Park Trust</t>
  </si>
  <si>
    <t>Garden City Historical Society</t>
  </si>
  <si>
    <t>Greater Lancaster Museum of Fire Fighting</t>
  </si>
  <si>
    <t xml:space="preserve">Hastings, Town of </t>
  </si>
  <si>
    <t>Homer Cortland Community Agency, Inc</t>
  </si>
  <si>
    <t>Howard Beach Columbus Day Foundation, Inc.</t>
  </si>
  <si>
    <t>Kamp Kiwanis</t>
  </si>
  <si>
    <t>Lancaster Opera Theater House</t>
  </si>
  <si>
    <t>Lancaster Town Band, Inc.</t>
  </si>
  <si>
    <t xml:space="preserve">Lewis, County of </t>
  </si>
  <si>
    <t xml:space="preserve">Lockport, City of </t>
  </si>
  <si>
    <t>Monroe County Sports Development</t>
  </si>
  <si>
    <t>New York State Grange - Portland Chapter</t>
  </si>
  <si>
    <t>Niagara County Historian, Office of the</t>
  </si>
  <si>
    <t>NYC Department of Parks and Recreation - Blue Heron Park</t>
  </si>
  <si>
    <t>Our Lady of Lourdes Memorial Hospital, Inc.'</t>
  </si>
  <si>
    <t>Richmond Hill Historical Society</t>
  </si>
  <si>
    <t>Rouses Point, Village of</t>
  </si>
  <si>
    <t>Rouses Point-Champlain Historical Society</t>
  </si>
  <si>
    <t>Roxbury, Town of</t>
  </si>
  <si>
    <t>Schenectady, City of</t>
  </si>
  <si>
    <t>Schoharie County Arts Council, Inc.</t>
  </si>
  <si>
    <t>St. Thomas the Apostle Church</t>
  </si>
  <si>
    <t>Uniondale (Historical Society) Community Council</t>
  </si>
  <si>
    <t>Utica Zoo</t>
  </si>
  <si>
    <t>Utica, City of</t>
  </si>
  <si>
    <t>Vestal, Town of</t>
  </si>
  <si>
    <t>Wiawaka Holiday House</t>
  </si>
  <si>
    <t>120 Precinct Community Council</t>
  </si>
  <si>
    <t>Danspace Project</t>
  </si>
  <si>
    <t xml:space="preserve">Dewitt Parks and Recreation </t>
  </si>
  <si>
    <t>First Baptist Church of Corona, Inc.</t>
  </si>
  <si>
    <t>Friends of Hudson River Park</t>
  </si>
  <si>
    <t>Heritage of Pride, Inc.</t>
  </si>
  <si>
    <t xml:space="preserve">Joseph Lisa Lodge #2762 Foundation </t>
  </si>
  <si>
    <t>Madison County Historical Society</t>
  </si>
  <si>
    <t>Manhattan Neighborhood Network</t>
  </si>
  <si>
    <t>New Georges</t>
  </si>
  <si>
    <t>Roosevelt Island Historical Society</t>
  </si>
  <si>
    <t>TADA!</t>
  </si>
  <si>
    <t>Trackmasters Youth Club, Inc.</t>
  </si>
  <si>
    <t>United Activities Unlimited</t>
  </si>
  <si>
    <t>Village Alliance</t>
  </si>
  <si>
    <t>AMERICAN SCOTTISH FOUNDATION, INC.</t>
  </si>
  <si>
    <t>BAY AREA FRIENDS OF THE FINE ARTS, INC</t>
  </si>
  <si>
    <t xml:space="preserve">CAPITAL DISTRICT AFRICAN-AMERICAN HISTORICAL ASSOCIATION </t>
  </si>
  <si>
    <t>CENTRO CULTURAL BALLET QUISQUEYA, INC.</t>
  </si>
  <si>
    <t xml:space="preserve">CITY OF NORTH TONAWANDA </t>
  </si>
  <si>
    <t>C-R PRODUCTIONS, INC.</t>
  </si>
  <si>
    <t>FRIENDS OF QUEENSBRIDGE PARK</t>
  </si>
  <si>
    <t>GREATER SAYVILLE CHAMBER OF COMMERCE, INC.</t>
  </si>
  <si>
    <t>GREENVILLE EDUCATIONAL FOUNDATION</t>
  </si>
  <si>
    <t>HAMPTONIANS NEW YORK</t>
  </si>
  <si>
    <t>HIGHLAND COMMUNITY REVITALIZATION COMMITTEE, INC.</t>
  </si>
  <si>
    <t>HUDSON MOHAWK INDUSTRIAL GATEWAY</t>
  </si>
  <si>
    <t>JEWISH CHILDREN'S MUSEUM</t>
  </si>
  <si>
    <t>JUNIOR LEAGUE OF PELHAM, INC.</t>
  </si>
  <si>
    <t>MEDFORD TAXPAYERS &amp; CIVIC ASS., INC.</t>
  </si>
  <si>
    <t>MILLENNIUM DANCE COMPANY, INC.</t>
  </si>
  <si>
    <t>MOUNT VERNON PARENTS AND COMMUNITY FORUM ON EDUCATION</t>
  </si>
  <si>
    <t>NIAGARA SUMMER FINE ARTS PROGRAM, INC.</t>
  </si>
  <si>
    <t>NORWOOD HISTORICAL MUSEUM SOCIETY, ASSN.</t>
  </si>
  <si>
    <t>OLD FORT NIAGARA ASSOCIATION, INC.</t>
  </si>
  <si>
    <t>PARK PLAYHOUSE, INC.</t>
  </si>
  <si>
    <t>PUERTO RICAN DAY PARADE OF WESTERN NEW YORK ASSOCIATION</t>
  </si>
  <si>
    <t>RIVERSIDE PARK FUND, INC.</t>
  </si>
  <si>
    <t>SPRINGFIELD/ROSEDALE COMMUNITY ACTION ASSOCIATION, INC.</t>
  </si>
  <si>
    <t>UNITED VETERANS PARADE COMMITTEE OF GREATER NY</t>
  </si>
  <si>
    <t>WEST INDIAN AMERICAN DAY CARNIVAL ASSOCIATION</t>
  </si>
  <si>
    <t>WOMEN'S PROJECT AND PRODUCTIONS</t>
  </si>
  <si>
    <t>ALL YONKERS YOUTH</t>
  </si>
  <si>
    <t>BALLSTON SPA ROTARY CLUB</t>
  </si>
  <si>
    <t>CLADDAGH COMMISSIONS, INC.</t>
  </si>
  <si>
    <t>DRESDEN PLAQUE DEDICATION</t>
  </si>
  <si>
    <t>EAST END AFRICAN-AMERICAN MUSEUM &amp; CENTER FOR EXCELLENCE</t>
  </si>
  <si>
    <t>FARMINGDALE SOCCER CLUB</t>
  </si>
  <si>
    <t>GOWANDA HOLLYWOOD THEATER</t>
  </si>
  <si>
    <t>HAMPTON BAYS HISTORICAL SOCIETY</t>
  </si>
  <si>
    <t>HAMPTON YOUTH ATHLETIC LEAGUE</t>
  </si>
  <si>
    <t>HISTORICAL ASSOCIATION OF SOUTH JEFFERSON</t>
  </si>
  <si>
    <t>ISLIP TOWN FIREFIGHTERS' MUSEUM AND EDUCATION CENTER</t>
  </si>
  <si>
    <t>LILAC FESTIVAL</t>
  </si>
  <si>
    <t>LUMBER JACK LOU'S COMMUNITY BOXING ACADEMY</t>
  </si>
  <si>
    <t>LYONS COMMUNITY CENTER</t>
  </si>
  <si>
    <t>MASSAPEQUA PHILHARMONIC</t>
  </si>
  <si>
    <t>MELVILLE LIONS CLUB</t>
  </si>
  <si>
    <t>MERRICK JEWISH CENTER</t>
  </si>
  <si>
    <t>NASSAU SHORES CIVIC ASSOCIATION</t>
  </si>
  <si>
    <t>NEWBURGH NUCLEARS AMERICAN LEGION BASEBALL</t>
  </si>
  <si>
    <t>NORTH BELLMORE CIVIC ASSOCIATION</t>
  </si>
  <si>
    <t>PLAINEDGE SOCCER</t>
  </si>
  <si>
    <t>SCHENECTADY ROWING CLUB, INC.</t>
  </si>
  <si>
    <t>SEAFORD HISTORICAL SOCIETY</t>
  </si>
  <si>
    <t>SUFFOLK SPORTS HALL OF FAME</t>
  </si>
  <si>
    <t>UNIONDALE COMMUNITY COUNCIL, INC.</t>
  </si>
  <si>
    <t>TOWN OF WEST ISLIP</t>
  </si>
  <si>
    <t>WESTHAMPTON BEACH PERFORMING ARTS CENTER</t>
  </si>
  <si>
    <t>By chapter 54, section 1, of the laws of 2002, as amended by chapter 55, section 1, of the laws of 2012:</t>
  </si>
  <si>
    <t>Argyle, Village of</t>
  </si>
  <si>
    <t>Bellmore Chamber of Commerce</t>
  </si>
  <si>
    <t>Brentwood Historical Society</t>
  </si>
  <si>
    <t>Central Bellmore Homeowner's Association</t>
  </si>
  <si>
    <t>Central Merrick Homeowners Association, Inc</t>
  </si>
  <si>
    <t>Christeen Oyster Sloop Preservation Corporation</t>
  </si>
  <si>
    <t>Circolo Da Vinci.</t>
  </si>
  <si>
    <t>City of Rochester</t>
  </si>
  <si>
    <t>East Fishkill Historical Society</t>
  </si>
  <si>
    <t>EOC of Suffolk</t>
  </si>
  <si>
    <t>Freeport Chamber of Commerce</t>
  </si>
  <si>
    <t>Lindenhurst Swim Club</t>
  </si>
  <si>
    <t>Long Beach Symphony</t>
  </si>
  <si>
    <t>North Babylon Touchdown Club</t>
  </si>
  <si>
    <t>North Merrick Community Association</t>
  </si>
  <si>
    <t>Oyster Bay Civic Association</t>
  </si>
  <si>
    <t>Rensselaer County Legislature</t>
  </si>
  <si>
    <t>Residents For A More Beautiful Syosset</t>
  </si>
  <si>
    <t>The National Temple Hill Association, Inc.</t>
  </si>
  <si>
    <t>Town of New Paltz</t>
  </si>
  <si>
    <t>Village of Amityville Senior Center Park</t>
  </si>
  <si>
    <t>For services and expenses or for contracts with certain municipalities and/or not-for-profit agencies. The funds appropriated hereby may be suballocated  to  any  department,  agency  or  public authority</t>
  </si>
  <si>
    <t>ASTORIA MUSIC SOCIETY</t>
  </si>
  <si>
    <t>BROOKLYN CHILDREN'S MUSEUM CORP.</t>
  </si>
  <si>
    <t>CADETS OF NEW YORK CITY INC.</t>
  </si>
  <si>
    <t>CHERRY GROVE COMMUNITY ASSOCIATION, INC.</t>
  </si>
  <si>
    <t>GREATER FIRE ISLAND PINES CHAMBER OF COMMERCE</t>
  </si>
  <si>
    <t>HAWTHORNE STREET TENANTS ASSOCIATION</t>
  </si>
  <si>
    <t>LONG ISLAND SCOTTISH CLAN MACDUFF 81, LTD</t>
  </si>
  <si>
    <t>LASALLE BUSINESS AND PROFESSIONAL ASSOCIATION</t>
  </si>
  <si>
    <t>MUSEUM OF AFRICAN AMERICAN HISTORY</t>
  </si>
  <si>
    <t>OPERA COMPANY OF BROOKLYN</t>
  </si>
  <si>
    <t>PROSPECT PARK ALLIANCE</t>
  </si>
  <si>
    <t>SAYVILLE ROTARY CLUB</t>
  </si>
  <si>
    <t>SCHUYLER HILLS CULTURAL CENTER</t>
  </si>
  <si>
    <t>SCIENCE MUSEUM OF LONG ISLAND</t>
  </si>
  <si>
    <t>SHOREWALKERS</t>
  </si>
  <si>
    <t>SOUTH OZONE PARK COALITION OF BLOCK ASSOCIATIONS</t>
  </si>
  <si>
    <t>SPANISH CLUB OF ROCKLAND</t>
  </si>
  <si>
    <t>STRAUS PARK NEIGHBORHOOD ASSOCIATION</t>
  </si>
  <si>
    <t>Mattituck Park District Playground</t>
  </si>
  <si>
    <t>Mattituck-Cutchogue Union Free School District</t>
  </si>
  <si>
    <t>Brookhaven Choral Festival</t>
  </si>
  <si>
    <t>Kids in the Park</t>
  </si>
  <si>
    <t>Delaware County Historical Society</t>
  </si>
  <si>
    <t>Hicksville Youth Council</t>
  </si>
  <si>
    <t>Hicksville Athletic Booster Club</t>
  </si>
  <si>
    <t>Wantagh Football Club</t>
  </si>
  <si>
    <t>Baldwin Bombers Midget Football</t>
  </si>
  <si>
    <t>Staten Island Recreation Association, Inc.</t>
  </si>
  <si>
    <t>Borough Hall Centennial Restoration Corp</t>
  </si>
  <si>
    <t>Batavia Little League</t>
  </si>
  <si>
    <t>Williston Park Little League</t>
  </si>
  <si>
    <t>Garden City Little League</t>
  </si>
  <si>
    <t>North Colonie Youth Baseball</t>
  </si>
  <si>
    <t>Yorkville Youth Athletic League</t>
  </si>
  <si>
    <t>Liverpool Little League</t>
  </si>
  <si>
    <t>Schenectady Ice Rink</t>
  </si>
  <si>
    <t>Town of Union</t>
  </si>
  <si>
    <t>By chapter 55, section 1, of the laws of 2000, as amended by chapter 53, section 1, of the laws of 2012:</t>
  </si>
  <si>
    <t>College Point Athletic Field</t>
  </si>
  <si>
    <t>Fort Totten Battery Preservation</t>
  </si>
  <si>
    <t>Town of Babylon</t>
  </si>
  <si>
    <t>Cold Spring Harbor Rowing Association</t>
  </si>
  <si>
    <t>DAR Daughters of the American Revolution</t>
  </si>
  <si>
    <t>DJW-AOH Corp. Ancient Order of Hibernians Of America</t>
  </si>
  <si>
    <t>Grafton Historical Society</t>
  </si>
  <si>
    <t>Hicksville Chamber of Commerce, Inc.</t>
  </si>
  <si>
    <t>Our Lady of Mercy Academy</t>
  </si>
  <si>
    <t>Planting Fields Arboreum</t>
  </si>
  <si>
    <t>Queens Historical Society</t>
  </si>
  <si>
    <t>Renss. Co. Legislature</t>
  </si>
  <si>
    <t>Town of Andes</t>
  </si>
  <si>
    <t>Town of Minisink Park Department</t>
  </si>
  <si>
    <t>Town of Sand Lake</t>
  </si>
  <si>
    <t>Woodstock Youth Theatre</t>
  </si>
  <si>
    <t>For services and expenses or for contracts with certain municipalities and/or not-for-profit agencies. The funds appropriated hereby may be suballocated to any  department,  agency  or  public  authority</t>
  </si>
  <si>
    <t>Ancient Order of Hibernians</t>
  </si>
  <si>
    <t>Delaware Historical Society</t>
  </si>
  <si>
    <t>Lynbrook Roller Hockey League Inc.</t>
  </si>
  <si>
    <t>Malverne Bleachers</t>
  </si>
  <si>
    <t>Massapequa Park Merchants Association</t>
  </si>
  <si>
    <t>Chatham Soccer Club</t>
  </si>
  <si>
    <t>Town of Altamont Civic Center</t>
  </si>
  <si>
    <t>By chapter 55, section 1, of the laws of 1998, as amended by chapter 55, section 1, of the laws of 2007:</t>
  </si>
  <si>
    <t>Village of East Williston</t>
  </si>
  <si>
    <t>Foundation for Science, Technology and Innovation</t>
  </si>
  <si>
    <t>CENTER FOR ENGINEERING DESIGN AND INDUSTRIAL INNOVATION-UB</t>
  </si>
  <si>
    <t>By chapter 55, section 1, of the laws of 2009:</t>
  </si>
  <si>
    <t>RIT - CENTER FOR REMANUFACTURING</t>
  </si>
  <si>
    <t>RIT - INTEGRATED MANUFACTURING STUDIES</t>
  </si>
  <si>
    <t>Center for Engineering, Design and Industrial Innovation-UB</t>
  </si>
  <si>
    <t>By chapter 55, section 1, of the laws of 2008:</t>
  </si>
  <si>
    <t>For  services  and  expenses of contracts with universities, colleges, municipalities, corporations and/or private not-for-profit  agencies for the preservation and/or creation of jobs. The funds appropriated hereby  may  be  suballocated  to  any  department, agency or public authority</t>
  </si>
  <si>
    <t>By chapter 55, section 1, of the laws of 2002:</t>
  </si>
  <si>
    <t>For  services  and  expenses  or  for  contracts  with   universities, colleges,  municipalities, and/or not-for-profit agencies. The funds appropriated herein may be suballocated to any department, agency or public authority</t>
  </si>
  <si>
    <t>Account JJ</t>
  </si>
  <si>
    <t>For services and expenses of: Contracts  with  universities, colleges, municipalities, corporations, and/or private not-for-profit agencies for the  preservation  and/or the  creation of jobs. The funds appropriated herein may be suballocated to any department, agency or public authority</t>
  </si>
  <si>
    <t>By chapter 55, section 1, of the laws of 1999, as added by  chapter  53, section 3, of the laws of 1999:</t>
  </si>
  <si>
    <t>Department of State</t>
  </si>
  <si>
    <t>CHILDREN'S CORNER DAY CARE CENTER</t>
  </si>
  <si>
    <t>The appropriation made by chapter 55, section 1, of the laws of 2009, as amended  by  chapter  53, section 1, of the laws of 2012, is amended and reappropriated to read:</t>
  </si>
  <si>
    <t>NEW YORK AGENCY FOR COMMUNITY AFFAIRS, INC.</t>
  </si>
  <si>
    <t>2011 WORLD POLICE &amp; FIRE GAMES AND MEMORIAL, INC.</t>
  </si>
  <si>
    <t>BAY SHORE WOODS CIVIC ASSOCIATION, INC.</t>
  </si>
  <si>
    <t>BAYPORT - BLUEPOINT CHAMBER OF COMMERCE</t>
  </si>
  <si>
    <t>BOERUM HILL ASSOCIATION, INC.</t>
  </si>
  <si>
    <t>BRENTWOOD CHAMBER OF COMMERCE</t>
  </si>
  <si>
    <t>BROOKLYN 13 CERT</t>
  </si>
  <si>
    <t>BROOME COUNTY HIGHWAY DIVISION</t>
  </si>
  <si>
    <t>CAPITAL DISTRICT BLOCK CHAMBER OF COMMERCE</t>
  </si>
  <si>
    <t>CENTRAL BELLPORT CIVIC ASSOCIATION, INC.</t>
  </si>
  <si>
    <t>CENTRAL NEW YORK WATERWAYS ASSOCIATION, INC.</t>
  </si>
  <si>
    <t>CHAMBER OF COMMERCE OF WASHINGTON HEIGHTS AND INWOOD, INC.</t>
  </si>
  <si>
    <t>CHINATOWN TRADE COUNCIL</t>
  </si>
  <si>
    <t>CISNEVISION, INC.</t>
  </si>
  <si>
    <t>CITY OF BINGHAMTON</t>
  </si>
  <si>
    <t>CITY OF BINGHAMTON OFFICE OF PARKS AND RECREATION</t>
  </si>
  <si>
    <t>CITY OF DUNKIRK</t>
  </si>
  <si>
    <t>CITY OF PORT JERVIS</t>
  </si>
  <si>
    <t>CITY OF TONAWANDA</t>
  </si>
  <si>
    <t>COMMUNITY CARE DEVELOPMENT PROJECT, INC.</t>
  </si>
  <si>
    <t>CROWN HEIGHTS NORTH ASSOCIATION, INC.</t>
  </si>
  <si>
    <t>DOWNTOWN/WATERFRONT BUSINESS IMPROVEMENT DISTRICT OF YONKERS, INC.</t>
  </si>
  <si>
    <t>EAST SPRING VALLEY FIRE DISTRICT</t>
  </si>
  <si>
    <t>EAST BUSHWICK COMMUNITY COALITION</t>
  </si>
  <si>
    <t>FAMILIES UNITED FOR RACIAL AND ECONOMIC EQUALITY, INC.</t>
  </si>
  <si>
    <t>FORT GREENE PARK CONSERVANCY, INC.</t>
  </si>
  <si>
    <t>FRANCISCANS IN COLLABORATIVE MINISTRY, INC.</t>
  </si>
  <si>
    <t>GAY MEN'S HEALTH CRISIS, INC.</t>
  </si>
  <si>
    <t>GOODWILL INDUSTRIES OF WESTERN NEW YORK, INC.</t>
  </si>
  <si>
    <t>GRAND ISLAND FIRE COMPANY, INC.</t>
  </si>
  <si>
    <t>HAGERMAN FIRE DEPARTMENT</t>
  </si>
  <si>
    <t>HAITIAN AMERICAN UNITED FOR CHANGE (HAUC), INC.</t>
  </si>
  <si>
    <t>INTERNATIONAL DREAM TEAM CHRISTIAN ASSOCIATION, INC.</t>
  </si>
  <si>
    <t>INWOOD COMMUNITY SERVICES, INC.</t>
  </si>
  <si>
    <t>JACKSON HEIGHTS ACTION GROUP, INC.</t>
  </si>
  <si>
    <t>JOINT BELLEROSE BUSINESS DISTRICT DEVELOPMENT CORPORATION</t>
  </si>
  <si>
    <t>LATIN AMERICAN WORKERS PROJECT, INC.</t>
  </si>
  <si>
    <t>LINCOLN CIVIC BLOCK ASSOCIATION, INC.</t>
  </si>
  <si>
    <t>LONG BEACH FIRE DEPARTMENT</t>
  </si>
  <si>
    <t>LONG ISLAND HISPANIC BAR ASSOCIATION</t>
  </si>
  <si>
    <t>MEDFORD CHAMBER OF COMMERCE</t>
  </si>
  <si>
    <t>MFY LEGAL SERVICES, INC.</t>
  </si>
  <si>
    <t>MUNICIPAL ART SOCIETY OF NEW YORK</t>
  </si>
  <si>
    <t>NEIGHBORHOOD RESOURCE CENTER, INC.</t>
  </si>
  <si>
    <t>NEW YORK WHALE AND DOLPHIN ACTION LEAGUE</t>
  </si>
  <si>
    <t>NIAGARA WINE TRAIL</t>
  </si>
  <si>
    <t>NORTH AMITYVILLE COMMUNITY ECONOMIC COUNCIL, INC. (NACEC)</t>
  </si>
  <si>
    <t>NORTH LINDENHURST CIVIC ASSOCIATION</t>
  </si>
  <si>
    <t>NORTH PATCHOGUE FIRE DISTRICT</t>
  </si>
  <si>
    <t>OAKWOOD CIVIC ASSOCIATION OF STATEN ISLAND, INC.</t>
  </si>
  <si>
    <t>OLD TOWN CIVIC ASSOCIATION, INC.</t>
  </si>
  <si>
    <t>RESOURCE CENTER FOR ACCESSIBLE LIVING, INC.</t>
  </si>
  <si>
    <t>RIDGEWOOD BUSHWICK SENIOR CITIZENS COUNCIL, INC.</t>
  </si>
  <si>
    <t>RIVERBAY FUND, INC.</t>
  </si>
  <si>
    <t>SOUTH BROOKLYN LOCAL DEVELOPMENT CORPORATION</t>
  </si>
  <si>
    <t>ST. PAUL'S CHURCH</t>
  </si>
  <si>
    <t>SULLIVAN COUNTY</t>
  </si>
  <si>
    <t>SUNNYSIDE CHAMBER OF COMMERCE</t>
  </si>
  <si>
    <t>SYRACUSE UNITED NEIGHBORS, INC.</t>
  </si>
  <si>
    <t>TOWN OF CHEEKTOWAGA</t>
  </si>
  <si>
    <t>TOWN OF HEMPSTEAD</t>
  </si>
  <si>
    <t>TOWN OF ROSENDALE</t>
  </si>
  <si>
    <t>TREMONT BUSINESS AND COMMUNITY ORGANIZATION</t>
  </si>
  <si>
    <t>UNITED JEWISH COUNCIL OF THE EAST SIDE, INC.</t>
  </si>
  <si>
    <t>VCS, INC.</t>
  </si>
  <si>
    <t>VILLAGE OF ENDICOTT</t>
  </si>
  <si>
    <t>VILLAGE OF FORESTVILLE</t>
  </si>
  <si>
    <t>VILLAGE OF GREAT NECK</t>
  </si>
  <si>
    <t>VILLAGE OF KENMORE</t>
  </si>
  <si>
    <t>VILLAGE OF PORT CHESTER</t>
  </si>
  <si>
    <t>VILLAGE OF SLOAN</t>
  </si>
  <si>
    <t>VILLAGE OF TUCKAHOE</t>
  </si>
  <si>
    <t>WEST HAMILTON BEACH VOLUNTEERS, INC.</t>
  </si>
  <si>
    <t>WILSON COMMUNITY ENHANCEMENT CHARITY, INC.</t>
  </si>
  <si>
    <t>WOODLAWN HEIGHTS TAXPAYERS' AND COMMUNITY ASSOCIATION, INC.</t>
  </si>
  <si>
    <t>WOODMERE FIRE DEPARTMENT</t>
  </si>
  <si>
    <t>YAPHANK FIRE DEPARTMENT</t>
  </si>
  <si>
    <t>YONKERS BEAUTIFICATION CONSERVANCY, INC.</t>
  </si>
  <si>
    <t>AKRON VOLUNTEER FIRE COMPANY</t>
  </si>
  <si>
    <t>AMERICAN LEGION POST 1711</t>
  </si>
  <si>
    <t>AURORA HOUSE</t>
  </si>
  <si>
    <t>BERLIN VOLUNTEER FIRE COMPANY</t>
  </si>
  <si>
    <t>BOONEVILLE VFW POST 5538</t>
  </si>
  <si>
    <t>CAYUGA COUNTY</t>
  </si>
  <si>
    <t>CHEMUNG COUNTY OFFICE OF EMERGENCY MANAGEMENT</t>
  </si>
  <si>
    <t>CITY OF FULTON</t>
  </si>
  <si>
    <t>CITY OF HUDSON</t>
  </si>
  <si>
    <t>CITY OF HUDSON YOUTH DEPARTMENT</t>
  </si>
  <si>
    <t>CITY OF SCHENECTADY</t>
  </si>
  <si>
    <t>CLARENCE CENTER VOLUNTEER FIRE COMPANY</t>
  </si>
  <si>
    <t>CLARENCE FIRE COMPANY</t>
  </si>
  <si>
    <t>COLLINS FIRE COMPANY</t>
  </si>
  <si>
    <t>CONSTANTIA VOL. FIRE DEPT.</t>
  </si>
  <si>
    <t>EAST MEADOW KIWANIS</t>
  </si>
  <si>
    <t>FIRST LOVE MINISTRIES</t>
  </si>
  <si>
    <t>FLEMING FIRE COMPANY #2</t>
  </si>
  <si>
    <t>GLOVERSVILLE FIRE DEPT.</t>
  </si>
  <si>
    <t>GREENPORT PUMPER COMPANY NO. 1</t>
  </si>
  <si>
    <t>INC. VILLAGE OF MASSAPEQUA PARK</t>
  </si>
  <si>
    <t>INCORPORATED VILLAGE OF BROOKVILLE</t>
  </si>
  <si>
    <t>LEVITTOWN PROPERTY OWNERS ASSOC.</t>
  </si>
  <si>
    <t>LEWIS COUNTY HUMANE SOCIETY</t>
  </si>
  <si>
    <t>MAPLE AVENUE VOLUNTEER FIRE COMPANY</t>
  </si>
  <si>
    <t>NASSAU SHORES CIVIC ASSOC.</t>
  </si>
  <si>
    <t>NEW YORK CITY DEPARTMENT OF TRANSPORTATION</t>
  </si>
  <si>
    <t>NORTH BABYLON VOLUNTEER FIRE COMPANY INC</t>
  </si>
  <si>
    <t>NORTH BELLMORE FIRE DEPARTMENT</t>
  </si>
  <si>
    <t>NORTH MASSAPEQUA FIRE DEPARTMENT</t>
  </si>
  <si>
    <t>PHELPS FIRE DEPARTMENT</t>
  </si>
  <si>
    <t>PROSPECT VOL. FIRE DEPT.</t>
  </si>
  <si>
    <t>PUTNAM LAKE FIRE DEPARTMENT</t>
  </si>
  <si>
    <t>ROSE FIRE DISTRICT</t>
  </si>
  <si>
    <t xml:space="preserve">ROYCROFT CAMPUS CORPORATION </t>
  </si>
  <si>
    <t>[SAMARITAN CENTER] CATHOLIC CHARITIES OF CHEMUNG SCHUYLER</t>
  </si>
  <si>
    <t>SARATOGA BRIDGES (ARC)</t>
  </si>
  <si>
    <t>SECOND BAPTIST CHURCH</t>
  </si>
  <si>
    <t>ST. IGNATIUS LOYAL ROMAN CATHOLIC CHURCH</t>
  </si>
  <si>
    <t>ST. PETER &amp; JOHN EPISCOPAL CHURCH</t>
  </si>
  <si>
    <t>THE EXUMENICAL LAY COUNCIL</t>
  </si>
  <si>
    <t>TOWN OF BEEKMAN PARKS DEPARTMENT</t>
  </si>
  <si>
    <t>TOWN OF BRANT</t>
  </si>
  <si>
    <t xml:space="preserve">TOWN OF CONCORD </t>
  </si>
  <si>
    <t>TOWN OF EVANS SENIOR CENTER</t>
  </si>
  <si>
    <t>TOWN OF HASTINGS</t>
  </si>
  <si>
    <t>TOWN OF MAINE</t>
  </si>
  <si>
    <t>TOWN OF MOHAWK FIRE DISTRICT</t>
  </si>
  <si>
    <t>TOWN OF MOUNT HOPE</t>
  </si>
  <si>
    <t>TOWN OF OYSTER BAY</t>
  </si>
  <si>
    <t>TOWN OF PAWLING</t>
  </si>
  <si>
    <t>TOWN OF SPRINFIELD</t>
  </si>
  <si>
    <t>TOWN OF TUXEDO</t>
  </si>
  <si>
    <t>TOWN OF WALES</t>
  </si>
  <si>
    <t>TOWN OF WAPPINGER</t>
  </si>
  <si>
    <t>TOWN OF WHITE CREEK</t>
  </si>
  <si>
    <t>VFW CABLE TRAIL POST 8534</t>
  </si>
  <si>
    <t>VFW POST 1314-HUDSON</t>
  </si>
  <si>
    <t>VILLAGE OF BROCKPORT</t>
  </si>
  <si>
    <t>VILLAGE OF FLORIDA</t>
  </si>
  <si>
    <t>VILLAGE OF GOSHEN</t>
  </si>
  <si>
    <t>VILLAGE OF HAMBURG</t>
  </si>
  <si>
    <t>VILLAGE OF KIRYAS JOEL</t>
  </si>
  <si>
    <t>VILLAGE OF MIDDLEVILLE</t>
  </si>
  <si>
    <t>VILLAGE OF RED HOOK</t>
  </si>
  <si>
    <t>VILLAGE OF TUXEDO PARK</t>
  </si>
  <si>
    <t>WILLIAMSVILLE FIRE DEPARTMENT</t>
  </si>
  <si>
    <t>New York Agency For Community Affairs, Inc.</t>
  </si>
  <si>
    <t>By chapter 55, section 1, of the laws of 2008, as amended by chapter 55, section 1, of the laws of 2009:</t>
  </si>
  <si>
    <t>Afton, Town of</t>
  </si>
  <si>
    <t>By chapter 55, section 1, of the laws of 2008, as amended by chapter 53, section 1, of the laws of 2013</t>
  </si>
  <si>
    <t>Auburn YMCA</t>
  </si>
  <si>
    <t>Ballston, Town of</t>
  </si>
  <si>
    <t>Bath, Village of</t>
  </si>
  <si>
    <t>Belmont Volunteer Fire Company</t>
  </si>
  <si>
    <t>Berkshire Fire Department</t>
  </si>
  <si>
    <t>Bolivar Fire Department</t>
  </si>
  <si>
    <t>BRAVO - Volunteer Ambulance Service</t>
  </si>
  <si>
    <t>Buchanan, Village of</t>
  </si>
  <si>
    <t>Cambridge, Village of</t>
  </si>
  <si>
    <t>Camillus, Village of</t>
  </si>
  <si>
    <t>Canisteo, Village of</t>
  </si>
  <si>
    <t>Cassville Fire Department Inc.</t>
  </si>
  <si>
    <t>Cold Spring Harbor Volunteer Fire Department, Inc.</t>
  </si>
  <si>
    <t>Columbia County Emergency Management</t>
  </si>
  <si>
    <t>Community Transportation Services</t>
  </si>
  <si>
    <t>Concord, Town of</t>
  </si>
  <si>
    <t>Cortlandt, Town of</t>
  </si>
  <si>
    <t>Cottekill Fire District</t>
  </si>
  <si>
    <t>Cuddebackville Fire Department, Inc.</t>
  </si>
  <si>
    <t>Deerpark, Town of</t>
  </si>
  <si>
    <t>Denning, Town of</t>
  </si>
  <si>
    <t>Deposit, Village of</t>
  </si>
  <si>
    <t>Dover, Town of</t>
  </si>
  <si>
    <t>Downsville Fire Department, Inc., Volunteers of</t>
  </si>
  <si>
    <t>E.B. Packard Hose Company, Inc.</t>
  </si>
  <si>
    <t>East Greenbush, Town of</t>
  </si>
  <si>
    <t>Eaton's Neck Fire District</t>
  </si>
  <si>
    <t>Edmeston, Town of</t>
  </si>
  <si>
    <t>Egypt Fire Association, Inc.</t>
  </si>
  <si>
    <t>Elbridge Volunteer Fire Company Inc.</t>
  </si>
  <si>
    <t>Elizabethtown-Lewis Emergency Squad</t>
  </si>
  <si>
    <t>ELKS Huntington Lodge No. 1565</t>
  </si>
  <si>
    <t>Ellenville Fire District</t>
  </si>
  <si>
    <t>Flushing Community Development Center, Inc.</t>
  </si>
  <si>
    <t>Frankfort, Village of</t>
  </si>
  <si>
    <t>Gates Volunteer Ambulance Service</t>
  </si>
  <si>
    <t>Genesee, Town of</t>
  </si>
  <si>
    <t>Glasco Fire Company, The</t>
  </si>
  <si>
    <t>Glenwood H&amp;L, E&amp;H Co.</t>
  </si>
  <si>
    <t>Greenwood Lake, Village of</t>
  </si>
  <si>
    <t>Grove, Town of</t>
  </si>
  <si>
    <t>Halsey Valley Fire Department</t>
  </si>
  <si>
    <t>Henry Hiteman Engine &amp; Hose Company, Inc.</t>
  </si>
  <si>
    <t>Hughsonville Fire District</t>
  </si>
  <si>
    <t>Jeffersonville, Village of</t>
  </si>
  <si>
    <t>JEM Foundation</t>
  </si>
  <si>
    <t>Johnsburg, Town of</t>
  </si>
  <si>
    <t>Johnstown Area Volunteer Ambulance Corps</t>
  </si>
  <si>
    <t>Johnstown Fire Department</t>
  </si>
  <si>
    <t>K of C - Farmingdale Council</t>
  </si>
  <si>
    <t>Kiwanis Club of York-Leicester</t>
  </si>
  <si>
    <t>Lake Erie Beach Volunteer Fire Company</t>
  </si>
  <si>
    <t>Le Roy, Town of</t>
  </si>
  <si>
    <t>Levittown Business Corridor Improvement Assn.</t>
  </si>
  <si>
    <t>Levittown Chamber of Commerce</t>
  </si>
  <si>
    <t>Levittown Fire District</t>
  </si>
  <si>
    <t>Levittown/Wantagh Volunteer Ambulance</t>
  </si>
  <si>
    <t>Linwood Volunteer Ambulance Corps</t>
  </si>
  <si>
    <t>Lockport, City of</t>
  </si>
  <si>
    <t>Lyndonville, Village of</t>
  </si>
  <si>
    <t>Marathon, Village of</t>
  </si>
  <si>
    <t>Marbletown Volunteer Fire Department, Inc.</t>
  </si>
  <si>
    <t>Meadowmere Park Fire Department</t>
  </si>
  <si>
    <t>Medina, Village of</t>
  </si>
  <si>
    <t>Mendon Fire District</t>
  </si>
  <si>
    <t>Middleport, The Village of</t>
  </si>
  <si>
    <t>Middletown Fire Department</t>
  </si>
  <si>
    <t>Milford Fire Department Emergency Squad</t>
  </si>
  <si>
    <t>Minisink Hose Company #1, Inc.</t>
  </si>
  <si>
    <t>Modena Fire Department</t>
  </si>
  <si>
    <t>Napanoch Fire District</t>
  </si>
  <si>
    <t>Nassau County Auxiliary Police-W.Hempstead Unit 116</t>
  </si>
  <si>
    <t>Nelliston, Village of</t>
  </si>
  <si>
    <t>Neversink, Town of</t>
  </si>
  <si>
    <t>New Baltimore, Town of</t>
  </si>
  <si>
    <t>New London Volunteer Fire Department</t>
  </si>
  <si>
    <t>Newburgh, City of Professional Fire Fighters IAFF Local 589</t>
  </si>
  <si>
    <t>Newfane, Town of</t>
  </si>
  <si>
    <t>Nichols Fire Department</t>
  </si>
  <si>
    <t>North Amityville Fire Company, Inc.</t>
  </si>
  <si>
    <t>NYS Assn of Black Women Owned Enterprise</t>
  </si>
  <si>
    <t>Oceanside Fire Department</t>
  </si>
  <si>
    <t>Olive Fire Department Number 1 Inc.</t>
  </si>
  <si>
    <t>Onondaga County Volunteer Fire Police Association</t>
  </si>
  <si>
    <t>Orange County Clerk's Office</t>
  </si>
  <si>
    <t>Our Lady of Lourdes Memorial Hospital, Inc.</t>
  </si>
  <si>
    <t>Phoenicia Fire District</t>
  </si>
  <si>
    <t>Port Richmond CERT and Rescue, Inc.</t>
  </si>
  <si>
    <t>Portage, Town of</t>
  </si>
  <si>
    <t>Putnam County</t>
  </si>
  <si>
    <t>Queens Village/Hollis/Bellerose Ambulance Corps.</t>
  </si>
  <si>
    <t>Richford Volunteer Fire Company Inc.</t>
  </si>
  <si>
    <t>Robinwood Property Owners Assoc.</t>
  </si>
  <si>
    <t>Rochester Institute of Technology, Student Ambulance</t>
  </si>
  <si>
    <t>Rochester, Town of</t>
  </si>
  <si>
    <t>Rome, City of</t>
  </si>
  <si>
    <t>Rose, Town of</t>
  </si>
  <si>
    <t>Roseboom, Town of</t>
  </si>
  <si>
    <t>Saugerties, Town of</t>
  </si>
  <si>
    <t>Sherrill, City of</t>
  </si>
  <si>
    <t>Sidney Center Improvement Group, Inc.</t>
  </si>
  <si>
    <t>Slate Hill Fire District</t>
  </si>
  <si>
    <t>Sodus Center Fire Department</t>
  </si>
  <si>
    <t>South Lockport Fire Company, Inc.</t>
  </si>
  <si>
    <t>Spencerport Firemen's Association</t>
  </si>
  <si>
    <t>St. Paul Boulevard Fire Association</t>
  </si>
  <si>
    <t>Steuben County</t>
  </si>
  <si>
    <t>Stone Ridge Fire District</t>
  </si>
  <si>
    <t>Swan Lake Hose Company #1</t>
  </si>
  <si>
    <t>Tupper Lake Volunteer Fire Department</t>
  </si>
  <si>
    <t>Tuxedo, Town of</t>
  </si>
  <si>
    <t>Uniondale Fire Dept.</t>
  </si>
  <si>
    <t>Unionville, Village of</t>
  </si>
  <si>
    <t>Valley Stream Fire Department/Village of Valley Stream</t>
  </si>
  <si>
    <t>Vly-Atwood Fire Co., Inc.</t>
  </si>
  <si>
    <t>Wallkill Hook, Ladder &amp; Hose Company, Inc.</t>
  </si>
  <si>
    <t>Western, Town of</t>
  </si>
  <si>
    <t>Youngstown, Village of</t>
  </si>
  <si>
    <t>44th Police Precinct Community Council</t>
  </si>
  <si>
    <t>45th Precinct Community Council</t>
  </si>
  <si>
    <t>49th Precinct Community Council</t>
  </si>
  <si>
    <t>Church of the Holy Spirit</t>
  </si>
  <si>
    <t>City of Niagara Falls Fire Department</t>
  </si>
  <si>
    <t>City of Niagara Falls Police Department</t>
  </si>
  <si>
    <t>Eastchester Volunteer Ambulance Corporation</t>
  </si>
  <si>
    <t>Elmont Community Coalition Council</t>
  </si>
  <si>
    <t>ESNA-Community Emergency Response Team (ESNA-CERT)</t>
  </si>
  <si>
    <t>Fleetwood Neighborhood Association</t>
  </si>
  <si>
    <t>Floral Park Art League</t>
  </si>
  <si>
    <t>Good Old Lower East Side</t>
  </si>
  <si>
    <t>Great Neck Senior Center</t>
  </si>
  <si>
    <t>Hicksville Community Council</t>
  </si>
  <si>
    <t>Incorporated Village of Bellerose</t>
  </si>
  <si>
    <t>Methodist Church of Port Washington</t>
  </si>
  <si>
    <t>Nassau County Society for the Prevention of Cruelty to Animals (NCSPCA)</t>
  </si>
  <si>
    <t>Our Lady of Sorrows Food Pantry</t>
  </si>
  <si>
    <t>Port Washington Union Free School District</t>
  </si>
  <si>
    <t>Ridgewood Bushwick Senior Citizens Council, Inc.</t>
  </si>
  <si>
    <t>SBT Cert - Southbridge Towers</t>
  </si>
  <si>
    <t>Town of Oswego - Cemetery Building Improvements</t>
  </si>
  <si>
    <t>United Tenants of Albany</t>
  </si>
  <si>
    <t>Westbury Amateur Baseball Association Inc.</t>
  </si>
  <si>
    <t>112th Precinct Community Council Corp.</t>
  </si>
  <si>
    <t>Affiliated Brookhaven Civic Organization</t>
  </si>
  <si>
    <t>Albany County</t>
  </si>
  <si>
    <t>Association of Community Organizations for Reform Now (ACORN)</t>
  </si>
  <si>
    <t>Bayport Civic Association, Inc.</t>
  </si>
  <si>
    <t>Boerum Hill Association, Inc.</t>
  </si>
  <si>
    <t>Bohemia Historical Society</t>
  </si>
  <si>
    <t>Brentwood Chamber of Commerce, Inc.</t>
  </si>
  <si>
    <t>Brooklyn 13 Cert</t>
  </si>
  <si>
    <t>Caribbean Women's Health Association, Inc.</t>
  </si>
  <si>
    <t>Centereach Civic Association, Inc.</t>
  </si>
  <si>
    <t>Chamber of Commerce of New Rochelle</t>
  </si>
  <si>
    <t>Charles Salk Manhattan Bronx Chapter #23</t>
  </si>
  <si>
    <t>Choconut Center Volunteer Fire Company, Inc.</t>
  </si>
  <si>
    <t>Cisnevision, Inc.</t>
  </si>
  <si>
    <t>City of Binghamton - Office of Parks and Recreation</t>
  </si>
  <si>
    <t>City of North Tonawanda</t>
  </si>
  <si>
    <t>City of Rensselaer</t>
  </si>
  <si>
    <t>City of Tonawanda</t>
  </si>
  <si>
    <t>Committee for an Incorporated Village, Inc.</t>
  </si>
  <si>
    <t>Community Board 8</t>
  </si>
  <si>
    <t>Council for a Cleaner Chinatown, Inc.</t>
  </si>
  <si>
    <t>Crown Heights North Association, Inc.</t>
  </si>
  <si>
    <t>Cuban Civic Club, Inc.</t>
  </si>
  <si>
    <t>Davidson Community Center, Inc.</t>
  </si>
  <si>
    <t>Dogan Hills United Civic Association</t>
  </si>
  <si>
    <t>Downtown/Waterfront Business Improvement District, Inc. of Yonkers</t>
  </si>
  <si>
    <t>East Bushwick Community Coalition</t>
  </si>
  <si>
    <t>East End Lighthouses, Inc.</t>
  </si>
  <si>
    <t>Esna-Cert Corporation</t>
  </si>
  <si>
    <t>Families United for Racial and Economic Equality, Inc.</t>
  </si>
  <si>
    <t>Flatbush Development Corporation</t>
  </si>
  <si>
    <t>Flushing Chinese Business Association, Inc.</t>
  </si>
  <si>
    <t>Fort Greene Park Conservancy, Inc.</t>
  </si>
  <si>
    <t>Goodwill Industries of Western New York, Inc.</t>
  </si>
  <si>
    <t>Grand Island Fire Company</t>
  </si>
  <si>
    <t>Grant Ferry Association</t>
  </si>
  <si>
    <t>Greater Calverton Civic Association, Inc.</t>
  </si>
  <si>
    <t>Greater Sayville Chamber of Commerce, Inc.</t>
  </si>
  <si>
    <t>Greenwich Village Chamber of Commerce, Inc.</t>
  </si>
  <si>
    <t>Hagerman Fire Department</t>
  </si>
  <si>
    <t>Holbrook Chamer of Commerce, Inc.</t>
  </si>
  <si>
    <t>Uniformed Fire Fighters Association of the City of Mount Vernon, New York, Inc.</t>
  </si>
  <si>
    <t>International Dream Team Christian Association, Inc.</t>
  </si>
  <si>
    <t>Inwood Community Services, Inc.</t>
  </si>
  <si>
    <t>Jackson Heights Action Group, Inc.</t>
  </si>
  <si>
    <t>Lancaster Area Chamber of Commerce, Inc.</t>
  </si>
  <si>
    <t>Legal Services of the Hudson Valley</t>
  </si>
  <si>
    <t>Manor Park Civic Association</t>
  </si>
  <si>
    <t>Meadowmere Fire Department</t>
  </si>
  <si>
    <t>Medford Taxpayers and Civic Association, Inc.</t>
  </si>
  <si>
    <t>Michigan Street African American Heritage Corridor Commission, Inc.</t>
  </si>
  <si>
    <t>Midland Beach Civic Association, Inc.</t>
  </si>
  <si>
    <t>New York State Association of Black Women Owned Enterprises</t>
  </si>
  <si>
    <t>Niagara Falls Fire Department</t>
  </si>
  <si>
    <t>North Patchogue Fire Department</t>
  </si>
  <si>
    <t>Oakwood Civic Association of Staten Island, Inc.</t>
  </si>
  <si>
    <t>Rensselaer County</t>
  </si>
  <si>
    <t>Riverdale Jewish Community Council, Inc.</t>
  </si>
  <si>
    <t>Roberson Memorial, Inc.</t>
  </si>
  <si>
    <t>Rocky Point Civic Association</t>
  </si>
  <si>
    <t>Rome Fire Department</t>
  </si>
  <si>
    <t>Rye Merchant Association</t>
  </si>
  <si>
    <t>Smithfield Volunteer Fire Department</t>
  </si>
  <si>
    <t>South Brooklyn Local Development Corporation</t>
  </si>
  <si>
    <t>South Fallsburg Fire District</t>
  </si>
  <si>
    <t>Town of Cheektowaga</t>
  </si>
  <si>
    <t>Town of Irondequoit</t>
  </si>
  <si>
    <t>Town of Lancaster</t>
  </si>
  <si>
    <t>Town of Manlius</t>
  </si>
  <si>
    <t>Town of North Castle</t>
  </si>
  <si>
    <t>Town of Pelham</t>
  </si>
  <si>
    <t>Town of Rosendale</t>
  </si>
  <si>
    <t>Union Center Fire Company, Inc.</t>
  </si>
  <si>
    <t>Village of Ardsley</t>
  </si>
  <si>
    <t>Village of Bemus Point - Bemus Point Improvement Copr.</t>
  </si>
  <si>
    <t>Village of Cooperstown</t>
  </si>
  <si>
    <t>Village of Dobbs Ferry</t>
  </si>
  <si>
    <t>Village of Lewiston</t>
  </si>
  <si>
    <t>Village of Rye Brook</t>
  </si>
  <si>
    <t>Village of Scottsville</t>
  </si>
  <si>
    <t>West Corners Fire District</t>
  </si>
  <si>
    <t>West Hamilton Beach Volunteers, Inc.</t>
  </si>
  <si>
    <t>Wurtsboro Fire Department</t>
  </si>
  <si>
    <t>American Legion Post 1779 Conesus</t>
  </si>
  <si>
    <t>Berlin Volunteer Fire Department</t>
  </si>
  <si>
    <t>Bethpage American Legion</t>
  </si>
  <si>
    <t>Biltmore Shores Civic Association</t>
  </si>
  <si>
    <t>Breezy Point Civic Association</t>
  </si>
  <si>
    <t>Carmen Road Civic Association</t>
  </si>
  <si>
    <t>Cherry Valley Community Facilities Corporation</t>
  </si>
  <si>
    <t>City of Lackawana</t>
  </si>
  <si>
    <t>City of Lockport</t>
  </si>
  <si>
    <t>Clayville Fire Department</t>
  </si>
  <si>
    <t>Crittenden Volunteer Fire Department, Inc.</t>
  </si>
  <si>
    <t>Deer Park Lions Club</t>
  </si>
  <si>
    <t>Disabled American Veterans</t>
  </si>
  <si>
    <t>East Meadow Kiwanis Club</t>
  </si>
  <si>
    <t>Garden City Park Civic Association</t>
  </si>
  <si>
    <t>Genesee/Wyoming District of the New York State Masons</t>
  </si>
  <si>
    <t>Glasco Fire Company</t>
  </si>
  <si>
    <t>Greene County Emergency Management</t>
  </si>
  <si>
    <t>Groveland Volunteer Fire Department Inc.</t>
  </si>
  <si>
    <t>Inc. Village of Massapequa Park</t>
  </si>
  <si>
    <t>Kiwanis Club of Greece</t>
  </si>
  <si>
    <t>Malden-West Camp Fire Company</t>
  </si>
  <si>
    <t>Nassau Shores Civic Association</t>
  </si>
  <si>
    <t>North Bellmore American Legion Post 1749 Inc.</t>
  </si>
  <si>
    <t>North Bellmore Fire Department</t>
  </si>
  <si>
    <t>North Country Home Services</t>
  </si>
  <si>
    <t>Kiwanis Club of the Massapequas, Inc.</t>
  </si>
  <si>
    <t>Otisville Fire Department</t>
  </si>
  <si>
    <t>Phelps Fire Department</t>
  </si>
  <si>
    <t>Pine Island Ambulance Corps</t>
  </si>
  <si>
    <t>Putnam Lake Am Vets</t>
  </si>
  <si>
    <t>Saratoga Bridges (ARC)</t>
  </si>
  <si>
    <t>Saugerties VFW</t>
  </si>
  <si>
    <t>Shoreville Park Civic Association</t>
  </si>
  <si>
    <t>South Hempstead Civic Association</t>
  </si>
  <si>
    <t>Spencerport Kiwanis Club</t>
  </si>
  <si>
    <t>St. Lawrence County Underwater Recovery Team</t>
  </si>
  <si>
    <t>Stillwater Fire Department</t>
  </si>
  <si>
    <t>Tannersville Fire &amp; Rescue</t>
  </si>
  <si>
    <t>The Huntington Freedom Center</t>
  </si>
  <si>
    <t>Town of Amherst</t>
  </si>
  <si>
    <t>Town of Barton</t>
  </si>
  <si>
    <t>Town of Campbell Hall</t>
  </si>
  <si>
    <t>Town of Chester</t>
  </si>
  <si>
    <t>Town of Concord</t>
  </si>
  <si>
    <t>Town of German Flatts</t>
  </si>
  <si>
    <t>Town of Germantown</t>
  </si>
  <si>
    <t>Town of Hamlin</t>
  </si>
  <si>
    <t>Town of Hector</t>
  </si>
  <si>
    <t>Town of Lockport</t>
  </si>
  <si>
    <t>Town of Preble</t>
  </si>
  <si>
    <t>Town of Ramapo</t>
  </si>
  <si>
    <t>Town of Stockholm</t>
  </si>
  <si>
    <t>Town of Tupper Lake</t>
  </si>
  <si>
    <t>Town of Tuxedo</t>
  </si>
  <si>
    <t>Town of Wappinger</t>
  </si>
  <si>
    <t>United States Disaster Relief Command</t>
  </si>
  <si>
    <t>Village of Blasdell</t>
  </si>
  <si>
    <t>Village of Florida</t>
  </si>
  <si>
    <t>Village of Granville</t>
  </si>
  <si>
    <t>Village of Hannibal</t>
  </si>
  <si>
    <t>Village of Maybrook</t>
  </si>
  <si>
    <t>Village of Wappingers Falls</t>
  </si>
  <si>
    <t>Williamsville Volunteer Fire Department</t>
  </si>
  <si>
    <t>Albion Betterment Committee</t>
  </si>
  <si>
    <t>Baldwin, Town of</t>
  </si>
  <si>
    <t>Bensonhurst Volunteer Ambulance</t>
  </si>
  <si>
    <t>Bivona Child Advocacy Center</t>
  </si>
  <si>
    <t>Brentwood Legion Ambulance Service, Inc.</t>
  </si>
  <si>
    <t>Burlington, Town of</t>
  </si>
  <si>
    <t>Cairo, Town of</t>
  </si>
  <si>
    <t>Cattaraugus Volunteer Fire Department</t>
  </si>
  <si>
    <t>Chautauqua County</t>
  </si>
  <si>
    <t>Degrasse, Clare, South Russell Volunteer Fire Department</t>
  </si>
  <si>
    <t>Forestville, Village of</t>
  </si>
  <si>
    <t>Geneva, City of</t>
  </si>
  <si>
    <t>Gloversville, City of</t>
  </si>
  <si>
    <t>Hempstead, Town of</t>
  </si>
  <si>
    <t>Holbrook Fire Department</t>
  </si>
  <si>
    <t>Howard Volunteer Fire Department</t>
  </si>
  <si>
    <t>Kenmore Fire Department, Village of</t>
  </si>
  <si>
    <t>Kent, Town of</t>
  </si>
  <si>
    <t>League of Women Voters of Huntington</t>
  </si>
  <si>
    <t>LeRoy, Village of</t>
  </si>
  <si>
    <t>Liberty, Town of</t>
  </si>
  <si>
    <t>Little Valley Volunteer Fire Department, Inc.</t>
  </si>
  <si>
    <t>Livingston County Government Center</t>
  </si>
  <si>
    <t>Mamakating, Town of</t>
  </si>
  <si>
    <t>Memorare Council No. 3476, Knights of Columbus</t>
  </si>
  <si>
    <t>Mid Island Lodge No. 828, Knights of Pythias</t>
  </si>
  <si>
    <t>Middleburgh, Town of</t>
  </si>
  <si>
    <t>Millville Cemetery, Inc.</t>
  </si>
  <si>
    <t>Milton, Town of</t>
  </si>
  <si>
    <t>New Hartford, Town of</t>
  </si>
  <si>
    <t>Newton Falls Volunteer Fire Department</t>
  </si>
  <si>
    <t>North Tonawanda, City of</t>
  </si>
  <si>
    <t>NYC Office of Emergency Management</t>
  </si>
  <si>
    <t>NYS Association of Black Women Owned Enterprise</t>
  </si>
  <si>
    <t>Ohio, Town of</t>
  </si>
  <si>
    <t>Otisville-Mount Hope Volunteer Ambulance Corps., Inc.</t>
  </si>
  <si>
    <t>Parish of Ss. Cyril &amp; Methodius, The</t>
  </si>
  <si>
    <t>Pawling, Village of</t>
  </si>
  <si>
    <t>Pocatello Fire Company</t>
  </si>
  <si>
    <t>Port Jervis, City of</t>
  </si>
  <si>
    <t>Pulaski, Village of</t>
  </si>
  <si>
    <t>Queens Village/Hollis/Bellerose Ambulance Corps.</t>
  </si>
  <si>
    <t>Robinwood Property Owners Association</t>
  </si>
  <si>
    <t>Rome Fire and Police Memorial Park</t>
  </si>
  <si>
    <t>Royalton, Town of</t>
  </si>
  <si>
    <t>Salisbury Civic Association</t>
  </si>
  <si>
    <t>Department of Education</t>
  </si>
  <si>
    <t>Schodack, Town of</t>
  </si>
  <si>
    <t>Department of Transportation</t>
  </si>
  <si>
    <t>Sea Cliff Fire Department</t>
  </si>
  <si>
    <t>Division of Veterans' Affairs</t>
  </si>
  <si>
    <t>Sheepshead Bay - Plumb Beach Civic Association</t>
  </si>
  <si>
    <t>Sheridan Volunteer Fire Co. Inc.</t>
  </si>
  <si>
    <t>Miscellaneous</t>
  </si>
  <si>
    <t>Silver Creek, Village of</t>
  </si>
  <si>
    <t>Urban Development Corporation</t>
  </si>
  <si>
    <t>St. Paul Boulevard Fire Assocation</t>
  </si>
  <si>
    <t>Stamford, Town of</t>
  </si>
  <si>
    <t>Suffern Recreation Department, Village of</t>
  </si>
  <si>
    <t>Suffolk Avenue Corporation/Knights of Columbus</t>
  </si>
  <si>
    <t>Westfield, Town of</t>
  </si>
  <si>
    <t>Winfield, Town of</t>
  </si>
  <si>
    <t>Wurtsboro Fire Company No. 1, Inc.</t>
  </si>
  <si>
    <t>Young Israel of New Hyde Park</t>
  </si>
  <si>
    <t>BPCARC, Inc. (Bronx Provider Consumer Alliance Resource Center)</t>
  </si>
  <si>
    <t>Bay Terrace Community Alliance Foundation</t>
  </si>
  <si>
    <t>City of Tonawanda Volunteer Fire Department</t>
  </si>
  <si>
    <t>ESNA-CERT Corp.</t>
  </si>
  <si>
    <t>Great Neck Alert Fire Company</t>
  </si>
  <si>
    <t>Hamburg Fire Chiefs Association</t>
  </si>
  <si>
    <t>New York Landmarks Conservancy</t>
  </si>
  <si>
    <t>Roslyn Rescue</t>
  </si>
  <si>
    <t>St. Rita's Church</t>
  </si>
  <si>
    <t>Town of Knox</t>
  </si>
  <si>
    <t>Turtle Bay Association</t>
  </si>
  <si>
    <t>112th Precinct Community Council, Corp.</t>
  </si>
  <si>
    <t>Bensonhurst Neighborhood Association</t>
  </si>
  <si>
    <t>Business and Professional Women - Islip</t>
  </si>
  <si>
    <t>Caribbean American Chamber of Commerce &amp; Industry Educational Foundation, Inc.</t>
  </si>
  <si>
    <t>Cherry Grove Fire Department, Inc.</t>
  </si>
  <si>
    <t>City of Binghamton - Office of Parks &amp; Recreation</t>
  </si>
  <si>
    <t>Edgewater Park Volunteer Hose Co. No. 1, Inc.</t>
  </si>
  <si>
    <t>Forest Hills Community and Civic Association, Inc.</t>
  </si>
  <si>
    <t>Hempstead Coordinating Council of Civic Associations, Inc.</t>
  </si>
  <si>
    <t>Henry Street Settlement</t>
  </si>
  <si>
    <t>Hertel-North Buffalo Business Association, Inc.</t>
  </si>
  <si>
    <t>Holbrook Chamber of Commerce, Inc.</t>
  </si>
  <si>
    <t>Lafayette Fire Department, Inc.</t>
  </si>
  <si>
    <t>Latin American Chamber of Commerce and Industry of NY, Inc.</t>
  </si>
  <si>
    <t>Liberty Joint Fire District</t>
  </si>
  <si>
    <t>Long Island Hispanic Business Roundtable</t>
  </si>
  <si>
    <t>Manlius Volunteer Fire Company, Inc.</t>
  </si>
  <si>
    <t>Medford Chamber of Commerce</t>
  </si>
  <si>
    <t>Middle Country Coalition for Smart Growth, Inc.</t>
  </si>
  <si>
    <t>Mount Vernon Chamber of Commerce, Inc.</t>
  </si>
  <si>
    <t>Niagara County Bicentennial Steering Committee</t>
  </si>
  <si>
    <t>North Patchogue Fire Company, Inc.</t>
  </si>
  <si>
    <t>Oakdale Chamber of Commerce</t>
  </si>
  <si>
    <t>Puerto Rican Bar Association</t>
  </si>
  <si>
    <t>Rome Up and Running, Inc.</t>
  </si>
  <si>
    <t>Sea Breeze Community Association, Inc.</t>
  </si>
  <si>
    <t>Setauket Fire Department, Inc.</t>
  </si>
  <si>
    <t>Swan Lake Park Civic Association, Inc.</t>
  </si>
  <si>
    <t>The Council for a Cleaner Chinatown</t>
  </si>
  <si>
    <t>Town of Kinderhook</t>
  </si>
  <si>
    <t>Town of Rye</t>
  </si>
  <si>
    <t>Town of Stuyvesant</t>
  </si>
  <si>
    <t>Town of Wheatfield</t>
  </si>
  <si>
    <t>Village of Chaumont</t>
  </si>
  <si>
    <t>Village of Nelliston</t>
  </si>
  <si>
    <t>Village of Pomona</t>
  </si>
  <si>
    <t>Washington Heights and Inwood Development Corp.</t>
  </si>
  <si>
    <t>West Sayville-Oakdale Fire Department</t>
  </si>
  <si>
    <t>West Side Neighborhood Community Collaborative</t>
  </si>
  <si>
    <t>Akron Volunter Fire Company, Inc.</t>
  </si>
  <si>
    <t>Amenia Fire Department</t>
  </si>
  <si>
    <t>Hamptonburgh Fire District</t>
  </si>
  <si>
    <t>Campville Fire Department</t>
  </si>
  <si>
    <t>Candor Fire Department</t>
  </si>
  <si>
    <t>Cincinnatus Fire Department</t>
  </si>
  <si>
    <t>City of Auburn</t>
  </si>
  <si>
    <t>City of Geneva</t>
  </si>
  <si>
    <t>Cuyler Fire Department</t>
  </si>
  <si>
    <t>Deposit Fire Department</t>
  </si>
  <si>
    <t>Eden Emergency Squad, Inc.</t>
  </si>
  <si>
    <t>Evans Center Fire Company</t>
  </si>
  <si>
    <t>Fleming Fire Department #2</t>
  </si>
  <si>
    <t>Glen Aubrey Fire Department</t>
  </si>
  <si>
    <t>Harford Fire Department</t>
  </si>
  <si>
    <t>Helena Volunteer Fire Department</t>
  </si>
  <si>
    <t>Homer Fire Department</t>
  </si>
  <si>
    <t>Kendall Fire Department</t>
  </si>
  <si>
    <t>Locke Fire Department</t>
  </si>
  <si>
    <t>Long Hill Fire Department</t>
  </si>
  <si>
    <t>Maine Fire Company</t>
  </si>
  <si>
    <t>Marathon Fire Department</t>
  </si>
  <si>
    <t>McDonough Fire Department</t>
  </si>
  <si>
    <t>Nanticoke Fire Department</t>
  </si>
  <si>
    <t>North Bellmore Fire Department</t>
  </si>
  <si>
    <t>North Greece Fire Department</t>
  </si>
  <si>
    <t>Pharsalia Fire Department</t>
  </si>
  <si>
    <t>Plymouth Fire Department</t>
  </si>
  <si>
    <t>Poplar Ridge Fire Department</t>
  </si>
  <si>
    <t>Preston Fire Department</t>
  </si>
  <si>
    <t>Putnam County Humane Society</t>
  </si>
  <si>
    <t>Sherburne Fire Department</t>
  </si>
  <si>
    <t>South Otselic Fire Department</t>
  </si>
  <si>
    <t>Southside Fire Department</t>
  </si>
  <si>
    <t>Spencerport Fire District</t>
  </si>
  <si>
    <t>Suffolk County SPCA</t>
  </si>
  <si>
    <t>Town of Beekman</t>
  </si>
  <si>
    <t>Town of Cairo</t>
  </si>
  <si>
    <t>Town of Cato</t>
  </si>
  <si>
    <t>Town of Elma</t>
  </si>
  <si>
    <t>Town of Greenwood</t>
  </si>
  <si>
    <t>Town of Hamptonburgh</t>
  </si>
  <si>
    <t>Town of Hempstead</t>
  </si>
  <si>
    <t>Town of Islip Fire Police Association</t>
  </si>
  <si>
    <t>Town of New Windsor</t>
  </si>
  <si>
    <t>Town of Newburgh</t>
  </si>
  <si>
    <t>Town of Oxford</t>
  </si>
  <si>
    <t>Town of Stony Point</t>
  </si>
  <si>
    <t>Town of Wappingers</t>
  </si>
  <si>
    <t>Triangle Fire Company</t>
  </si>
  <si>
    <t>Union Springs Fire Department</t>
  </si>
  <si>
    <t>Village of Brewster</t>
  </si>
  <si>
    <t>Village of Burdett Volunteer Fire Department</t>
  </si>
  <si>
    <t>Village of Washingtonville</t>
  </si>
  <si>
    <t>Village of Otisville</t>
  </si>
  <si>
    <t>Village of Pawling</t>
  </si>
  <si>
    <t>Village of Tuxedo Park</t>
  </si>
  <si>
    <t>West Bloomfield Fire Department</t>
  </si>
  <si>
    <t>Willet Fire Department</t>
  </si>
  <si>
    <t>Yonkers Firefighters Local 628</t>
  </si>
  <si>
    <t>Yonkers Uniformed Fire Officers Association</t>
  </si>
  <si>
    <t>Town of Crawford</t>
  </si>
  <si>
    <t>For services and expenses, grants in aid, or for contracts with municipalities and/or private not-for-profit agencies. The funds appropriated hereby may be suballocated to any department, agency or public authority</t>
  </si>
  <si>
    <t>By chapter 50, section 1, of the laws of 2002, as amended by chapter 53, section 1, of the laws of 2012</t>
  </si>
  <si>
    <t>ADAcompcatherine</t>
  </si>
  <si>
    <t>City of Rensselaer</t>
  </si>
  <si>
    <t>Eagle Mills Fire District</t>
  </si>
  <si>
    <t>East Meadow Civic Association</t>
  </si>
  <si>
    <t>Fund for the Relief of Russian Scientists and Writers in Exile</t>
  </si>
  <si>
    <t>Goshen Fire District</t>
  </si>
  <si>
    <t>Hewlett Business Association</t>
  </si>
  <si>
    <t>Honeoye Falls Volunteer Ambulance</t>
  </si>
  <si>
    <t>Massapequa Lions Club</t>
  </si>
  <si>
    <t>Niagara Falls, City of</t>
  </si>
  <si>
    <t>PEACE Inc.</t>
  </si>
  <si>
    <t>Ramapo Valley Ambulance Corps</t>
  </si>
  <si>
    <t>St. Paul Fire Department</t>
  </si>
  <si>
    <t>Town of Highlands Volunteer Ambulance Corps</t>
  </si>
  <si>
    <t>Town of Machias</t>
  </si>
  <si>
    <t>Town of Otto</t>
  </si>
  <si>
    <t>Upstate Safety Association</t>
  </si>
  <si>
    <t>Village of Lynbrook</t>
  </si>
  <si>
    <t>Association of Riverdale Co-ops</t>
  </si>
  <si>
    <t>Belmont Small Business Association</t>
  </si>
  <si>
    <t>Brooklyn Evolution Development Corporation</t>
  </si>
  <si>
    <t>Cherry Grove Fire Department</t>
  </si>
  <si>
    <t>Eastchester Historical Society</t>
  </si>
  <si>
    <t>Farmingville Civic Association</t>
  </si>
  <si>
    <t>Fire Island Chamber of Commerce</t>
  </si>
  <si>
    <t>Holbrook Lions Club</t>
  </si>
  <si>
    <t>Non-profit Connection</t>
  </si>
  <si>
    <t>Open Space Alliance for North Brooklyn, Inc.</t>
  </si>
  <si>
    <t>Roslyn Highlands Fire Department</t>
  </si>
  <si>
    <t>Roslyn Rescue Fire Company</t>
  </si>
  <si>
    <t>Schenectady County Clerk's Office</t>
  </si>
  <si>
    <t>Sea Cliff Fire Dept.</t>
  </si>
  <si>
    <t>Town of Hamburg - Hamburg Water Rescue Unit</t>
  </si>
  <si>
    <t>United Veterans Mutual Housing Company, Inc.</t>
  </si>
  <si>
    <t>West Sayville Civic Association</t>
  </si>
  <si>
    <t>Woodlawn Taxpayers and Community Association</t>
  </si>
  <si>
    <t>Village of Malverne</t>
  </si>
  <si>
    <t>Village of Waterford</t>
  </si>
  <si>
    <t>Hicksville Methodist Church</t>
  </si>
  <si>
    <t>Saratoga Emergency Corps</t>
  </si>
  <si>
    <t>Easton-Greenwich Volunteer Rescue Squad</t>
  </si>
  <si>
    <t>Skenesborough Central Volunteer Fire Company</t>
  </si>
  <si>
    <t>Town of Boylston</t>
  </si>
  <si>
    <t>Village of Harrisville</t>
  </si>
  <si>
    <t>Mt. Sinai United Christian Church</t>
  </si>
  <si>
    <t>By chapter 50, section 1, of the laws of 2000, as amended by chapter 55, section 1, of the laws of 2008</t>
  </si>
  <si>
    <t>Bellmore-Merrick E.M.S.</t>
  </si>
  <si>
    <t>Brunswick Elks Lodge</t>
  </si>
  <si>
    <t>Charleston Volunteer Fire Department</t>
  </si>
  <si>
    <t>Hoosic Valley Rescue Squad</t>
  </si>
  <si>
    <t>LevitAmLeg</t>
  </si>
  <si>
    <t>LTNVFW</t>
  </si>
  <si>
    <t>Niagara County Clerks Office</t>
  </si>
  <si>
    <t>Plattekill Fire Department No. 1</t>
  </si>
  <si>
    <t>Rifton Fire District</t>
  </si>
  <si>
    <t>SAFE</t>
  </si>
  <si>
    <t>Sixth Battalion District</t>
  </si>
  <si>
    <t>Town of Bleecker</t>
  </si>
  <si>
    <t>Town of Broadalbin</t>
  </si>
  <si>
    <t>Town of Clarkson - Auxiliary FIre Stations</t>
  </si>
  <si>
    <t>Town of Montgomery Volunteer Ambulance Corp.</t>
  </si>
  <si>
    <t>Village of Buchanan</t>
  </si>
  <si>
    <t>Village of Schaghticoke</t>
  </si>
  <si>
    <t>Walden Fire District</t>
  </si>
  <si>
    <t>Walker Fire Explorers Post 594</t>
  </si>
  <si>
    <t>East Williston Village</t>
  </si>
  <si>
    <t>Gourverneur Volunteer Rescue Squad</t>
  </si>
  <si>
    <t>Polish Town Civic Association</t>
  </si>
  <si>
    <t>Shinnecock Indian Nation</t>
  </si>
  <si>
    <t>Sons of Italy in America, Ann Bambino Lodge No. 2353</t>
  </si>
  <si>
    <t>Sons of Italy in America, Columbus Lodge No. 2143 OSIA</t>
  </si>
  <si>
    <t>Town of Blooming Grove</t>
  </si>
  <si>
    <t>Town of Catskill</t>
  </si>
  <si>
    <t>Town of Shawangunk</t>
  </si>
  <si>
    <t>Village of Catskill</t>
  </si>
  <si>
    <t>Village of Floral Park Sign</t>
  </si>
  <si>
    <t>Village of Oriskany</t>
  </si>
  <si>
    <t>By chapter 50, section 1, of the laws of 1999, as amended by chapter 55, section 1, of the laws of 2008</t>
  </si>
  <si>
    <t>Morehouse, Town of</t>
  </si>
  <si>
    <t>PEACE Community Assistance &amp; Economic Development</t>
  </si>
  <si>
    <t>West Albany Volunteer Fire Co., No. 2, Inc.</t>
  </si>
  <si>
    <t>Blooming Grove Volunteer Ambulance</t>
  </si>
  <si>
    <t>By chapter 50, section 1, of the laws of 1998, as amended by chapter 55, section 1, of the laws of 2006</t>
  </si>
  <si>
    <t>Village of Williston Park Volunteer Ambulance</t>
  </si>
  <si>
    <t>St. James Fire Department</t>
  </si>
  <si>
    <t>Webb Mills Fire Company</t>
  </si>
  <si>
    <t>Town of Cairo Street Lighting</t>
  </si>
  <si>
    <t>NORTH WINTON VILLAGE ASSOCIATION</t>
  </si>
  <si>
    <t>ROOSEVELT ISLAND RESIDENTS ASSOCIATION, INC.</t>
  </si>
  <si>
    <t>VILLAGE OF ARDSLEY</t>
  </si>
  <si>
    <t>Chester, Town of</t>
  </si>
  <si>
    <t>Helping Our Neighbors With Options for Rides Foundation</t>
  </si>
  <si>
    <t>Hudson Avenue Business Association, Inc.</t>
  </si>
  <si>
    <t>New Windsor, Town of</t>
  </si>
  <si>
    <t>North Hudson, Town of</t>
  </si>
  <si>
    <t>Salem, Town of</t>
  </si>
  <si>
    <t>Tioga, Town of</t>
  </si>
  <si>
    <t>ROCHESTER GENESEE REGIONAL TRANSPORTATION AUTHORITY</t>
  </si>
  <si>
    <t>VILLAGE OF WILSON</t>
  </si>
  <si>
    <t>Alden, Town of</t>
  </si>
  <si>
    <t>By chapter 55, section 1, of the laws of 2007, as amended by chapter 55,
section 1, of the laws of 2009:</t>
  </si>
  <si>
    <t>Central Square, Village of</t>
  </si>
  <si>
    <t>Committee Against Rail Expansion (C.A.R.E.)</t>
  </si>
  <si>
    <t>Delanson, Village of</t>
  </si>
  <si>
    <t>Hillcrest Citizens for Neighborhood Preservation</t>
  </si>
  <si>
    <t>Kingston, City of</t>
  </si>
  <si>
    <t>Levittown Driver Feedback Sign</t>
  </si>
  <si>
    <t>Newburgh, City of</t>
  </si>
  <si>
    <t>Newport, Village of</t>
  </si>
  <si>
    <t>Next Stop, Tupper Lake Coalition</t>
  </si>
  <si>
    <t>Malta, Town of</t>
  </si>
  <si>
    <t>Tupper Lake, Village of</t>
  </si>
  <si>
    <t>VILLAGE OF PLEASANTVILLE</t>
  </si>
  <si>
    <t>Brookhaven Town</t>
  </si>
  <si>
    <t>By chapter 55, section 1, of the laws of 2002, as amended by chapter 55, section 1, of the laws of 2006:</t>
  </si>
  <si>
    <t>City of Newburgh</t>
  </si>
  <si>
    <t>City of Troy</t>
  </si>
  <si>
    <t>Village of Sloatsburg</t>
  </si>
  <si>
    <t>Northeast Rail</t>
  </si>
  <si>
    <t>Parma Corners Cemetary Association</t>
  </si>
  <si>
    <t>Town of Nunda (Fuller Road)</t>
  </si>
  <si>
    <t>For services and expenses or for contracts with certain municipalities and/or not-for-profit agencies. The funds appropriated hereby may be suballocated to any department, agency or public authority</t>
  </si>
  <si>
    <t>Schenectady County Youth Hockey League</t>
  </si>
  <si>
    <t>Town of Walton</t>
  </si>
  <si>
    <t>By chapter 55, section 1, of the laws of 1999, as amended by chapter 55, section 1, of the laws of 2004:</t>
  </si>
  <si>
    <t>Town of Rhinebeck</t>
  </si>
  <si>
    <t>CANSIUS COLLEGE</t>
  </si>
  <si>
    <t>By chapter 55, section 1, of the laws of 2009, as amended by chapter 55, section 1, of the laws of 2010:</t>
  </si>
  <si>
    <t>CAPITAL REGION LOCAL ORGANIZING COMMITTEE (LOC), INC</t>
  </si>
  <si>
    <t>GARMENT INDUSTRY DEVELOPMENT CORPORATION (GIDC)</t>
  </si>
  <si>
    <t>METROPOLITAN  DEVELOPMENT  ASSOCIATION  OF  SYRACUSE  &amp;  CNY, INC.</t>
  </si>
  <si>
    <t>NEW YORK INDUSTRIAL RETENTION NETWORK</t>
  </si>
  <si>
    <t>NIAGARA COUNTY CENTER FOR ECONOMIC DEVELOPMENT</t>
  </si>
  <si>
    <t>SYRACUSE UNIVERSITY</t>
  </si>
  <si>
    <t>Capital Region Local Organizing Committee (LOC), Inc.</t>
  </si>
  <si>
    <t>By  chapter  55,  section  1, of the laws of 2008, as amended by chapter 496, section 6, of the laws of 2008:</t>
  </si>
  <si>
    <t>Metropolitan  Development Association of Syracuse &amp; CNY, Inc. - Essential New York Initiative</t>
  </si>
  <si>
    <t>Sunnyside Chamber of Commerce</t>
  </si>
  <si>
    <t>Syracuse Metronet, Inc</t>
  </si>
  <si>
    <t>Syracuse University Law  School  Technology  &amp;  Commercialization  Law Program</t>
  </si>
  <si>
    <t>Local  Development  and  other  not-for-profit corporations engaged in bilingual community outreach</t>
  </si>
  <si>
    <t>By chapter 55, section 1, of the laws of 2002, as amended by chapter 55, section 1, of the laws of 2008:</t>
  </si>
  <si>
    <t>Taub Research Center</t>
  </si>
  <si>
    <t>By chapter 55, section 1, of the laws of 2002, as amended by chapter 55, section 1, of the laws of 2004:</t>
  </si>
  <si>
    <t>For services and expenses, grants in aid or for contracts with municipalities,  corporations  and/or  private not-for-profit agencies for the preservation and/or the creation of jobs. The funds appropriated hereby may be suballocated  to  any  department,  agency  or  public authority</t>
  </si>
  <si>
    <t>For  services  and  expenses  or  for  contracts  with certain municipalities, corporations and/or not-for-profit agencies.    The  funds appropriated hereby may be suballocated to any department, agency or public authority</t>
  </si>
  <si>
    <t>By chapter 55, section 1, of the laws of 2000, as amended by chapter 55, section 1, of the laws of 2010:</t>
  </si>
  <si>
    <t>Catskills Regional Reinvestment</t>
  </si>
  <si>
    <t>By chapter 55, section 1, of the laws of 1999:</t>
  </si>
  <si>
    <t>Contacts  with  municipalities,  corporations, and/or private not-for-profit agencies for the preservation and/or the  creation  of  jobs. The funds appropriated hereby may be suballocated to any department agency or public authority</t>
  </si>
  <si>
    <t>AARON A. LEWIS POST #6396, VFW</t>
  </si>
  <si>
    <t>By chapter 50, section 1, of the laws of 2009, as amended by chapter 53, section 1, of the laws of 2011:</t>
  </si>
  <si>
    <t>ALBERTSON VFW POST 5253</t>
  </si>
  <si>
    <t>AMERICAN LEGION - BAY RIDGE POST #157</t>
  </si>
  <si>
    <t>AMERICAN LEGION, ERIE COUNTY COMMITTEE</t>
  </si>
  <si>
    <t>BLACK VETERANS FOR SOCIAL JUSTICE, INC.</t>
  </si>
  <si>
    <t>BROOME COUNTY</t>
  </si>
  <si>
    <t>CHILI AMERICAN LEGION POST 1830</t>
  </si>
  <si>
    <t>CORPORAL ALLEN F. KIVLEHAN KOREAN WAR VETERANS ASSOCIATION, INC.</t>
  </si>
  <si>
    <t>DISABLED AMERICAN VETERANS</t>
  </si>
  <si>
    <t>LIPSKY-BLUM POST #764</t>
  </si>
  <si>
    <t>SAYVILLE VETERANS OF FOREIGN WARS POST 433</t>
  </si>
  <si>
    <t>SUFFOLK COUNTY VETERANS SERVICE AGENCY</t>
  </si>
  <si>
    <t>UPTON POST 8259 VFW</t>
  </si>
  <si>
    <t>VIETNAM VETERANS OF AMERICA - QUEENS CHAPTER #32</t>
  </si>
  <si>
    <t>VIETNAM VETERANS OF AMERICA, INC.</t>
  </si>
  <si>
    <t>NORTHPORT VETERANS MEMORIAL FUND, INC.</t>
  </si>
  <si>
    <t>STEBUEN COUNTY VETERANS' SERVICE AGENCY</t>
  </si>
  <si>
    <t>YATES COUNTY VETERANS' SERVICE AGENCY</t>
  </si>
  <si>
    <t>All-American Association of Invalids and Veterans of WWII</t>
  </si>
  <si>
    <t>By chapter 50, section 1, of the laws of 2008, as amended by chapter 53, section 1, of the laws of 2012:</t>
  </si>
  <si>
    <t>Allied Veterans Memorial Committee of Greater Ridgewood  and  Glendale</t>
  </si>
  <si>
    <t xml:space="preserve">American Association of Invalids and Veterans of WWII </t>
  </si>
  <si>
    <t>American Legion - Amity Post #791</t>
  </si>
  <si>
    <t>American Legion Clifford Fuller Post # 92</t>
  </si>
  <si>
    <t>American Legion Continental Post 1424</t>
  </si>
  <si>
    <t>American Legion Mohican Post 553</t>
  </si>
  <si>
    <t>American Legion Post #31</t>
  </si>
  <si>
    <t>American Legion Sherwood Brothers Post 1152</t>
  </si>
  <si>
    <t>American Legion, Woodhaven Post No. 118, Inc.</t>
  </si>
  <si>
    <t>AMVETS Post 48</t>
  </si>
  <si>
    <t>AMVETS- Rudolph Henry Kasper Memorial Post #18</t>
  </si>
  <si>
    <t>Arcade VFW - Post 374</t>
  </si>
  <si>
    <t>Borden Avenue Veteran's Residence</t>
  </si>
  <si>
    <t>Brooklyn Key Chapter of NY - American Ex-Prisoners of War</t>
  </si>
  <si>
    <t>Catholic War Veterans Staten Island Post 1934</t>
  </si>
  <si>
    <t>Charles H. Adrean D.S.C. Post 625</t>
  </si>
  <si>
    <t>Coxsackie World War II Memorial</t>
  </si>
  <si>
    <t>CWV Nativity B.V.M Post 369</t>
  </si>
  <si>
    <t>Disabled American Veterans Chapter #4</t>
  </si>
  <si>
    <t>E.Meadow VFW</t>
  </si>
  <si>
    <t>Edgar S. Taylor, Post No. 1455, Veterans of Foreign Wars of the United States, Incorporated</t>
  </si>
  <si>
    <t>Episcopal Diocese of Albany</t>
  </si>
  <si>
    <t>Erie County Veteran's Services</t>
  </si>
  <si>
    <t>Hempstead American Legion Post 390</t>
  </si>
  <si>
    <t>Henry James Jones Veteran Memorial, Inc.</t>
  </si>
  <si>
    <t>Hindale American Legion Norton Chambers Post 1434</t>
  </si>
  <si>
    <t>Hunter Squires Jackson Post No. 1218, Inc.</t>
  </si>
  <si>
    <t>Huntington Human Services, Inc.</t>
  </si>
  <si>
    <t>Ira J. Jacobson Post 474 Memorial Home, Inc.</t>
  </si>
  <si>
    <t>J. Carter Knapp American Legion Post 953</t>
  </si>
  <si>
    <t>Jewish War Veterans Kings County Council</t>
  </si>
  <si>
    <t>John F. Prince Post 6478 Veterans of Foreign Wars</t>
  </si>
  <si>
    <t>Kings County American Legion</t>
  </si>
  <si>
    <t>Korean War Veterans Association, Inc., N.C. Chapter #1</t>
  </si>
  <si>
    <t>Levittown/Island Trees Veterans Council</t>
  </si>
  <si>
    <t>Marine Corps League - Staten Island Detachment #246</t>
  </si>
  <si>
    <t>North Bellmore American Legion Post 1749, Inc.</t>
  </si>
  <si>
    <t>Oneida  Chapter National Society Daughters of the American Revolution, Utica</t>
  </si>
  <si>
    <t>Orleans County Joint Veterans Council</t>
  </si>
  <si>
    <t>Plainview American Legion Post 1812</t>
  </si>
  <si>
    <t>Putnam County Veterans Museum</t>
  </si>
  <si>
    <t>Rankin Healey VFW Post #4785</t>
  </si>
  <si>
    <t>St. Albans Hospital VAECC</t>
  </si>
  <si>
    <t>St. Margaret's Post No. 1172 CWV</t>
  </si>
  <si>
    <t>Tri-State Naval Ship VFW 7241</t>
  </si>
  <si>
    <t>USO of Metropolitan New York</t>
  </si>
  <si>
    <t>Veterans of Foreign Wars Anderson-Lagno Post No. 5090</t>
  </si>
  <si>
    <t xml:space="preserve"> Veterans of Foreign Wars of the US. Fulton County Post No.   2077</t>
  </si>
  <si>
    <t>Veterans of Lansingburgh, Inc</t>
  </si>
  <si>
    <t xml:space="preserve">Veterans Volunteer Alliance @ NYS Vet. Home @ St. Albans </t>
  </si>
  <si>
    <t>VFW Chandler-Young Post No. 8162</t>
  </si>
  <si>
    <t>VFW Everett F. Herrel Post no. 885</t>
  </si>
  <si>
    <t xml:space="preserve">VFW Post 1938 (Valley Falls) </t>
  </si>
  <si>
    <t>VFW Post 6328 (Col. Ellsworth)</t>
  </si>
  <si>
    <t>Viet Nam Veterans Chapter 72</t>
  </si>
  <si>
    <t>Wantagh American Legion Pipe Band, The</t>
  </si>
  <si>
    <t>American Legion New Rochelle Post No. 8</t>
  </si>
  <si>
    <t>Catholic War Veterans of the Bronx</t>
  </si>
  <si>
    <t>Eastchester Veterans Foundation</t>
  </si>
  <si>
    <t>Marine Corps League- Staten Island Detachment #246</t>
  </si>
  <si>
    <t>369TH VETERANS' ASSOCIATION, INC.</t>
  </si>
  <si>
    <t>ALTAMONT PROGRAM, INC.</t>
  </si>
  <si>
    <t>AMERICAN LEGION ALFRED R. GREBE POST 1045</t>
  </si>
  <si>
    <t>AMERICAN LEGION BRUNN-PRCHAL POST 1888</t>
  </si>
  <si>
    <t>AMERICAN LEGION GRISWOLD-TERRY-GLOVER POST 803</t>
  </si>
  <si>
    <t>AMERICAN LEGION LEISURE KNOLL POST 1887</t>
  </si>
  <si>
    <t>AMERICAN LEGION RIVERHEAD POST 273</t>
  </si>
  <si>
    <t>AMERICAN LEGION VESTAL POST 89</t>
  </si>
  <si>
    <t>CITY OF MOUNT VERNON</t>
  </si>
  <si>
    <t>ENDICOTT UNION HOME ASSOCIATION (POST 82)</t>
  </si>
  <si>
    <t>PECONIC COMMUNITY COUNCIL, INC.</t>
  </si>
  <si>
    <t>SHAWAMGA MOUNTAIN POST 4947</t>
  </si>
  <si>
    <t>SMITH WEVER AMERICAN LEGION POST #651</t>
  </si>
  <si>
    <t>UNITED VETERANS ORGANIZATION</t>
  </si>
  <si>
    <t>VICTOR MURTHA POST 972</t>
  </si>
  <si>
    <t>VIETNAM VETERANS OF AMERICA, INC.-CENTRAL NEW YORK CHAPTER #103</t>
  </si>
  <si>
    <t>ADREAN POST</t>
  </si>
  <si>
    <t>AMERICAN LEGION GUNTOWN POST 1554</t>
  </si>
  <si>
    <t>DISABLED AMERICAN VETERANS, CHAPTER 166</t>
  </si>
  <si>
    <t>GLOVERSVILLE VETERANS OF FOREIGN WARS POST 2077</t>
  </si>
  <si>
    <t>ORLEANS COUNTY JOINT VETERANS COUNCIL</t>
  </si>
  <si>
    <t>VETERANS CARE PACKAGE PROJECT</t>
  </si>
  <si>
    <t>American Legion Post 111 Cook-Taylor, The</t>
  </si>
  <si>
    <t>American Legion Post 434</t>
  </si>
  <si>
    <t>American Legion Post No. 264, Inc.</t>
  </si>
  <si>
    <t>AmVets Post 409</t>
  </si>
  <si>
    <t>AmVets Post 726</t>
  </si>
  <si>
    <t>Bell Park Veterans Retirees Assoc.</t>
  </si>
  <si>
    <t>Catholic War Veterans of the USA, Inc. Post 1938</t>
  </si>
  <si>
    <t>Catholic War Veterans, St Louis DeMonfort Post 1721</t>
  </si>
  <si>
    <t>Edward K. Peisker Veterans of Foreign Wars Post #5348</t>
  </si>
  <si>
    <t>Hilderbrand-Davis Post 1895 V.F.W.</t>
  </si>
  <si>
    <t>Howard Lathrop VFW Post No. 2307</t>
  </si>
  <si>
    <t>Incorporated Village of Massapequa Park</t>
  </si>
  <si>
    <t>Jewish War Veterans</t>
  </si>
  <si>
    <t>Lakeshore Marine Corps. League Detachment #231</t>
  </si>
  <si>
    <t>Montgomery County Veterans Service Agency</t>
  </si>
  <si>
    <t>New Windsor American Legion Post 1796</t>
  </si>
  <si>
    <t>Peru Memorial VFW Post 309</t>
  </si>
  <si>
    <t>Rolling Thunder, Inc., Chapter 3 New York</t>
  </si>
  <si>
    <t>Sgt. John A. Kissell VFW Post No. 5199</t>
  </si>
  <si>
    <t>Sloatsburg American Legion Post 1643</t>
  </si>
  <si>
    <t>St. Lawrence, County of</t>
  </si>
  <si>
    <t>Veterans Memorial Association of Piermont, Inc.</t>
  </si>
  <si>
    <t>Veterans of Foreign Wars - East Setauket Post No. 3054</t>
  </si>
  <si>
    <t>Veterans of Foreign Wars - John T. Murray Post #1017</t>
  </si>
  <si>
    <t>Benker VFW Post 516</t>
  </si>
  <si>
    <t>Vietnam Veterans of America, Inc.-Nassau County Ch. 82</t>
  </si>
  <si>
    <t>Walton VFW Post 270</t>
  </si>
  <si>
    <t>Wantagh American Legion, Post 1273</t>
  </si>
  <si>
    <t>Proctor Hopson Post Memorial Association, Inc</t>
  </si>
  <si>
    <t>Vietnam Veterans of America, Chapter #32</t>
  </si>
  <si>
    <t>AMERICAN LEGION ERIE COUNTY COMMITTEE</t>
  </si>
  <si>
    <t>AMERICAN LEGION POST 150</t>
  </si>
  <si>
    <t>EASTERN NEW YORK HOMELESS VETERANS COALITION</t>
  </si>
  <si>
    <t>JWV LIPSKY POST</t>
  </si>
  <si>
    <t>PLUMB BEACH CIVIC ASSOCIATION OF SHEEPSHEAD BAY, INC.</t>
  </si>
  <si>
    <t>RIVERHEAD COMBINED VETERANS</t>
  </si>
  <si>
    <t>VIETNAM VETERANS OF AMERICA WNY CHAPTER 77</t>
  </si>
  <si>
    <t>WOUNDED WARRIOR PROJECT</t>
  </si>
  <si>
    <t>American Legion Goshen Post 377</t>
  </si>
  <si>
    <t>By chapter 50, section 1, of the laws of 2002, as amended by chapter 50, section 1, of the laws of 2003</t>
  </si>
  <si>
    <t>American Legion Post #1489</t>
  </si>
  <si>
    <t>Baldwin Post No. 246</t>
  </si>
  <si>
    <t>Catholic War Veterans - Post #485</t>
  </si>
  <si>
    <t>Korean War Veterans</t>
  </si>
  <si>
    <t>Ladies Ancient Order of Hibernians</t>
  </si>
  <si>
    <t>North Bellmore American Legion Post 1749</t>
  </si>
  <si>
    <t>Veterans of Foreign Wars Post 6394 (Syosset)</t>
  </si>
  <si>
    <t>VFW Post 3250, East Rochester</t>
  </si>
  <si>
    <t>VFW Post 6597, Irondequoit</t>
  </si>
  <si>
    <t>WAVES, Finger Lakes Unit #49</t>
  </si>
  <si>
    <t>Whitestone Veterans Memorial Assoc., Inc.</t>
  </si>
  <si>
    <t>369TH VETERANS ASSOCIATION, INC.</t>
  </si>
  <si>
    <t>CENTEREACH VFW</t>
  </si>
  <si>
    <t>JEWISH WAR VETERANS / KEW FOREST POST</t>
  </si>
  <si>
    <t>QUEENS COUNTY COUNCIL JEWISH WAR VETERANS</t>
  </si>
  <si>
    <t>THE AMERICAN LEGION LEO LADERS POST 130</t>
  </si>
  <si>
    <t>THEODORE KORONY POST 253</t>
  </si>
  <si>
    <t>UNITED VETERANS PARADE COMMITTEE</t>
  </si>
  <si>
    <t>VFW POST 2937</t>
  </si>
  <si>
    <t>American Legion Post 1450</t>
  </si>
  <si>
    <t>Sons of Italy, Donatello Lodge #2559</t>
  </si>
  <si>
    <t>VFW Massapequa Post No. 7277</t>
  </si>
  <si>
    <t>Midland Beach Veteran's Memorial Committee</t>
  </si>
  <si>
    <t>William Bradford Turner Post 265 of the American Legion</t>
  </si>
  <si>
    <t>Sons of Italy - Anthony Maggiacomo Lodge</t>
  </si>
  <si>
    <t>American Legion Post 1080</t>
  </si>
  <si>
    <t>American Legion Post 944-Kings Park</t>
  </si>
  <si>
    <t>For  services and expenses, grants in aid, or for contracts with muni-cipalities and/or private not-for-profit agencies. The funds  appro-priated  hereby  may  be  suballocated  to any department, agency or public authority</t>
  </si>
  <si>
    <t>By chapter 53, section 1, of the laws of 2000</t>
  </si>
  <si>
    <t>Town of Saratoga</t>
  </si>
  <si>
    <t>Veterans of Foreign Wars, Henrietta Post 5465</t>
  </si>
  <si>
    <t>VFW Post No. 7763</t>
  </si>
  <si>
    <t>American Legion Massapequa Post No. 1066</t>
  </si>
  <si>
    <t>VFW-Massapequa Post No. 7277</t>
  </si>
  <si>
    <t>By chapter 53, section 1, of the laws of 1999, as amended by chapter 50, section 1, of the laws of 2006</t>
  </si>
  <si>
    <t>Bethpage-Butehorn Bros. VFW Post No. 4987</t>
  </si>
  <si>
    <t>For services and expenses,  grants  in  aid,  or  for  contracts  with certain  not-for-profit  agencies,  universities,  colleges,  school districts, corporations, and/or municipalities pursuant  to  section 99-d of the state finance law.  The funds appropriated hereby may be suballocated to any department, agency, or public authority. Notwithstanding  subdivision 5 of section 24 of the state finance law, the $74,375,000 appropriation specified herein  shall  be  available pursuant  to  one  or  several plans, which shall include but not be limited to an itemized list  of  grantees  with  the  amount  to  be received  by  each, submitted by the secretary of the senate finance committee by January 15, 2010, and subject to the  approval  of  the director of the budget</t>
  </si>
  <si>
    <t>By  chapter  50,  section  1, of the laws of 2009, as amended by chapter 502, section 1, of the laws of 2009</t>
  </si>
  <si>
    <t>Lump sum</t>
  </si>
  <si>
    <t>For services and expenses,  grants  in  aid,  or  for  contracts  with certain  not-for-profit  agencies,  universities,  colleges,  school districts, corporations, and/or municipalities in  a  manner  deter-mined  pursuant  to subdivision 5 of section of the state finance law. The funds  appropriated  hereby  may  be  suballocated  to  any department, agency or public authority</t>
  </si>
  <si>
    <t>857-858</t>
  </si>
  <si>
    <t>For  services  and  expenses,  grants  in  aid,  or for contracts with certain  not-for-profit  agencies,  universities,  colleges,  school districts,  corporations,  and/or  municipalities in a manner deter-mined pursuant to section 99-d of the state finance law and  subject to  a memorandum of understanding to be executed by the secretary of the senate finance committee and the secretary of the assembly  ways and  means  committee. The funds appropriated hereby may be suballo-cated to any department, agency or public authority</t>
  </si>
  <si>
    <t>By chapter 55, section 1, of the laws of 2006</t>
  </si>
  <si>
    <t>By chapter 53, section 1, of the laws of 2005</t>
  </si>
  <si>
    <t>By chapter 55, section 1, of the laws of 2004, as amended by chapter 50, section 1, of the laws of 2005</t>
  </si>
  <si>
    <t>By chapter 54, section 1, of the laws of 2003</t>
  </si>
  <si>
    <t>S4612-B-2015</t>
  </si>
  <si>
    <t>Aid to Localities Chapter Amendment</t>
  </si>
  <si>
    <t>ROCKLAND BOCES</t>
  </si>
  <si>
    <t>By chapter 53, section 1, of the laws of 2009, as amended by chapter 53, section 1, of the laws of 2011</t>
  </si>
  <si>
    <t>LINDENHURST ROBOTICS CLUB</t>
  </si>
  <si>
    <t>By chapter 53, section 1, of the laws of 2008, as amended by chapter 53, section 1, of the laws of 2011:</t>
  </si>
  <si>
    <t>Lump sum (Report definition)</t>
  </si>
  <si>
    <t>(All unitemized)</t>
  </si>
  <si>
    <t>Total excl. lump sum</t>
  </si>
  <si>
    <t>Grand total</t>
  </si>
  <si>
    <t>BY ACCOUNT</t>
  </si>
  <si>
    <t>No account specified (4 of the 5 lump sums in CPF)</t>
  </si>
  <si>
    <t>Account AA (Senate)</t>
  </si>
  <si>
    <t>Account BB (Senate)</t>
  </si>
  <si>
    <t>Account CC (Assembly)</t>
  </si>
  <si>
    <t>Account DD (Joint)</t>
  </si>
  <si>
    <t>Account EE (Assembly)</t>
  </si>
  <si>
    <t>Account GG (Governor)</t>
  </si>
  <si>
    <t>Account II (Assembly - Economic Development)</t>
  </si>
  <si>
    <t>Account JJ (Senate - Economic Development)</t>
  </si>
  <si>
    <t>Total Funding Amount (Lifetime)</t>
  </si>
  <si>
    <t>"Spending in the Shadows" report lump sum?</t>
  </si>
  <si>
    <t>Itemized /Unitemized</t>
  </si>
  <si>
    <t>Community Projects Fund Account Type</t>
  </si>
  <si>
    <t>Total</t>
  </si>
  <si>
    <t>Row Labels</t>
  </si>
  <si>
    <t>Grand Total</t>
  </si>
  <si>
    <t>Sum of FY16  Authorization</t>
  </si>
  <si>
    <t>Senate</t>
  </si>
  <si>
    <t>Assembly</t>
  </si>
  <si>
    <t>Account DD</t>
  </si>
  <si>
    <t>Joint</t>
  </si>
  <si>
    <t>Account GG</t>
  </si>
  <si>
    <t>Governor</t>
  </si>
  <si>
    <t>Assembly (economic development)</t>
  </si>
  <si>
    <t>Senate (economic development)</t>
  </si>
  <si>
    <t>Town of New Hartford</t>
  </si>
  <si>
    <t>Veto Message</t>
  </si>
  <si>
    <t>Minimal spending remaining</t>
  </si>
  <si>
    <t>Fully expended</t>
  </si>
  <si>
    <t>Improperly attempts to reappropriate an item of spending that
was not appropriated because it was previously vetoed.</t>
  </si>
  <si>
    <t>Organization for which the appropriation is made is now
defunct</t>
  </si>
  <si>
    <t>New appropriation improperly characterized as a
reappropriation.</t>
  </si>
  <si>
    <t>(blank)</t>
  </si>
  <si>
    <t>Sum of Total Funding Amount (Lifetime)</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</si>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</sst>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4" x14ac:knownFonts="1">
    <font>
      <sz val="10"/>
      <name val="Arial"/>
    </font>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trike/>
      <u/>
      <sz val="12"/>
      <color theme="1"/>
      <name val="Calibri"/>
      <family val="2"/>
      <scheme val="minor"/>
    </font>
    <font>
      <strike/>
      <sz val="12"/>
      <color theme="1"/>
      <name val="Calibri"/>
      <family val="2"/>
      <scheme val="minor"/>
    </font>
    <font>
      <i/>
      <sz val="12"/>
      <color theme="1"/>
      <name val="Calibri"/>
      <family val="2"/>
      <scheme val="minor"/>
    </font>
    <font>
      <sz val="11"/>
      <color theme="1"/>
      <name val="Calibri"/>
      <scheme val="minor"/>
    </font>
    <font>
      <sz val="10"/>
      <color theme="1"/>
      <name val="Calibri"/>
      <scheme val="minor"/>
    </font>
    <font>
      <b/>
      <sz val="10"/>
      <name val="Arial"/>
      <family val="2"/>
    </font>
  </fonts>
  <fills count="2">
    <fill>
      <patternFill patternType="none"/>
    </fill>
    <fill>
      <patternFill patternType="gray125"/>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164" fontId="0" fillId="0" borderId="0" xfId="0" applyNumberFormat="1"/>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wrapText="1"/>
    </xf>
    <xf numFmtId="0" fontId="6" fillId="0" borderId="1" xfId="0" applyFont="1" applyBorder="1" applyAlignment="1">
      <alignment horizontal="left" vertical="top" wrapText="1"/>
    </xf>
    <xf numFmtId="0" fontId="3" fillId="0" borderId="0" xfId="0" applyFont="1" applyFill="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7" fillId="0" borderId="1" xfId="0" applyFont="1" applyFill="1" applyBorder="1" applyAlignment="1">
      <alignment horizontal="left" vertical="top" wrapText="1"/>
    </xf>
    <xf numFmtId="16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top"/>
    </xf>
    <xf numFmtId="164" fontId="5" fillId="0" borderId="1" xfId="0" applyNumberFormat="1" applyFont="1" applyFill="1" applyBorder="1" applyAlignment="1">
      <alignment horizontal="left" vertical="top"/>
    </xf>
    <xf numFmtId="0" fontId="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0"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164" fontId="6" fillId="0" borderId="1" xfId="0" applyNumberFormat="1" applyFont="1" applyBorder="1" applyAlignment="1">
      <alignment horizontal="left" vertical="top" wrapText="1"/>
    </xf>
    <xf numFmtId="164" fontId="10" fillId="0" borderId="1" xfId="0" applyNumberFormat="1" applyFont="1" applyBorder="1" applyAlignment="1">
      <alignment horizontal="left" vertical="top" wrapText="1"/>
    </xf>
    <xf numFmtId="0" fontId="6" fillId="0" borderId="1" xfId="0" applyFont="1" applyBorder="1" applyAlignment="1">
      <alignment horizontal="left" vertical="top"/>
    </xf>
    <xf numFmtId="0" fontId="0" fillId="0" borderId="0" xfId="0" applyFill="1"/>
    <xf numFmtId="0" fontId="11" fillId="0" borderId="0" xfId="0" applyFont="1" applyFill="1" applyAlignment="1">
      <alignment horizontal="left" vertical="top" wrapText="1"/>
    </xf>
    <xf numFmtId="164" fontId="11" fillId="0" borderId="0" xfId="0" applyNumberFormat="1" applyFont="1" applyFill="1" applyAlignment="1">
      <alignment horizontal="left" vertical="top" wrapText="1"/>
    </xf>
    <xf numFmtId="0" fontId="12" fillId="0" borderId="0" xfId="0" applyFont="1" applyFill="1" applyAlignment="1">
      <alignment horizontal="left" vertical="top" wrapText="1"/>
    </xf>
    <xf numFmtId="0" fontId="0" fillId="0" borderId="2" xfId="0" applyBorder="1"/>
    <xf numFmtId="0" fontId="13" fillId="0" borderId="2" xfId="0" applyFont="1" applyBorder="1"/>
    <xf numFmtId="164" fontId="0" fillId="0" borderId="2" xfId="0" applyNumberFormat="1" applyBorder="1"/>
    <xf numFmtId="164" fontId="13" fillId="0" borderId="2" xfId="0" applyNumberFormat="1" applyFont="1" applyBorder="1"/>
  </cellXfs>
  <cellStyles count="1">
    <cellStyle name="Normal" xfId="0" builtinId="0"/>
  </cellStyles>
  <dxfs count="50">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4" formatCode="&quot;$&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quot;$&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quot;$&quot;#,##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dxf>
    <dxf>
      <numFmt numFmtId="164" formatCode="&quot;$&quot;#,##0"/>
    </dxf>
    <dxf>
      <numFmt numFmtId="164" formatCode="&quot;$&quot;#,##0"/>
    </dxf>
    <dxf>
      <numFmt numFmtId="164" formatCode="&quot;$&quot;#,##0"/>
    </dxf>
    <dxf>
      <numFmt numFmtId="164" formatCode="&quot;$&quot;#,##0"/>
    </dxf>
    <dxf>
      <numFmt numFmtId="164" formatCode="&quot;$&quot;#,##0"/>
    </dxf>
    <dxf>
      <font>
        <b val="0"/>
        <i val="0"/>
        <strike val="0"/>
        <condense val="0"/>
        <extend val="0"/>
        <outline val="0"/>
        <shadow val="0"/>
        <u val="none"/>
        <vertAlign val="baseline"/>
        <sz val="10"/>
        <color theme="1"/>
        <name val="Calibri"/>
        <scheme val="minor"/>
      </font>
      <fill>
        <patternFill patternType="none">
          <fgColor auto="1"/>
          <bgColor auto="1"/>
        </patternFill>
      </fill>
      <alignment horizontal="left" vertical="top" textRotation="0" wrapText="1" indent="0" justifyLastLine="0" shrinkToFit="0" readingOrder="0"/>
    </dxf>
    <dxf>
      <fill>
        <patternFill patternType="none">
          <fgColor auto="1"/>
          <bgColor auto="1"/>
        </patternFill>
      </fill>
    </dxf>
    <dxf>
      <font>
        <b val="0"/>
        <i val="0"/>
        <strike val="0"/>
        <condense val="0"/>
        <extend val="0"/>
        <outline val="0"/>
        <shadow val="0"/>
        <u val="none"/>
        <vertAlign val="baseline"/>
        <sz val="11"/>
        <color theme="1"/>
        <name val="Calibri"/>
        <scheme val="minor"/>
      </font>
      <numFmt numFmtId="164" formatCode="&quot;$&quot;#,##0"/>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quot;$&quot;#,##0"/>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quot;$&quot;#,##0"/>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ill>
        <patternFill patternType="none">
          <fgColor auto="1"/>
          <bgColor auto="1"/>
        </patternFill>
      </fill>
    </dxf>
    <dxf>
      <font>
        <b val="0"/>
        <i val="0"/>
        <strike val="0"/>
        <condense val="0"/>
        <extend val="0"/>
        <outline val="0"/>
        <shadow val="0"/>
        <u val="none"/>
        <vertAlign val="baseline"/>
        <sz val="11"/>
        <color theme="1"/>
        <name val="Calibri"/>
        <scheme val="minor"/>
      </font>
      <fill>
        <patternFill patternType="none">
          <fgColor auto="1"/>
          <bgColor auto="1"/>
        </patternFill>
      </fill>
      <alignment horizontal="left" vertical="top" textRotation="0" wrapText="1" indent="0" justifyLastLine="0" shrinkToFit="0" readingOrder="0"/>
    </dxf>
    <dxf>
      <fill>
        <patternFill patternType="none">
          <fgColor auto="1"/>
          <bgColor auto="1"/>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outline val="0"/>
        <shadow val="0"/>
        <vertAlign val="baseline"/>
        <sz val="12"/>
        <color theme="1"/>
        <name val="Calibri"/>
        <scheme val="minor"/>
      </font>
      <fill>
        <patternFill patternType="none">
          <fgColor indexed="64"/>
          <bgColor indexed="65"/>
        </patternFill>
      </fill>
      <alignment horizontal="left" vertical="top" textRotation="0" indent="0" justifyLastLine="0" shrinkToFit="0" readingOrder="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dxf>
    <dxf>
      <fill>
        <patternFill patternType="solid">
          <fgColor rgb="FFF4C7C3"/>
          <bgColor rgb="FFF4C7C3"/>
        </patternFill>
      </fill>
      <border>
        <left/>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achael Fauss" refreshedDate="42108.437176388892" createdVersion="4" refreshedVersion="4" minRefreshableVersion="3" recordCount="1823">
  <cacheSource type="worksheet">
    <worksheetSource name="Table2"/>
  </cacheSource>
  <cacheFields count="11">
    <cacheField name="Link to Bill" numFmtId="0">
      <sharedItems longText="1"/>
    </cacheField>
    <cacheField name="Budget Bill Type" numFmtId="0">
      <sharedItems/>
    </cacheField>
    <cacheField name="Page No." numFmtId="0">
      <sharedItems containsMixedTypes="1" containsNumber="1" containsInteger="1" minValue="20" maxValue="858"/>
    </cacheField>
    <cacheField name="Agency Name" numFmtId="0">
      <sharedItems count="19">
        <s v="Office for the Aging"/>
        <s v="Department of Agriculture and Markets"/>
        <s v="Department of Corrections and Community Supervision"/>
        <s v="Division of Criminal Justice Services"/>
        <s v="Department of Economic Development"/>
        <s v="Department of Environmental Conservation"/>
        <s v="Department of Family Assistance, Office of Children and Family Services"/>
        <s v="Office of General Services"/>
        <s v="Division of Housing and Community Renewal"/>
        <s v="Department of Mental Hygiene, Office of Alcoholism and Substance Abuse Services"/>
        <s v="Divison of Military and Naval Affairs"/>
        <s v="Office of Parks, Recreation and Historic Preservation"/>
        <s v="Foundation for Science, Technology and Innovation"/>
        <s v="Department of State"/>
        <s v="Department of Transportation"/>
        <s v="Urban Development Corporation"/>
        <s v="Division of Veterans' Affairs"/>
        <s v="Miscellaneous"/>
        <s v="Department of Education"/>
      </sharedItems>
    </cacheField>
    <cacheField name="Community Projects Fund Account Type" numFmtId="0">
      <sharedItems containsBlank="1" count="7">
        <s v="Account CC"/>
        <s v="Account EE"/>
        <s v="Account AA"/>
        <s v="Account BB"/>
        <s v="Account II"/>
        <s v="Account JJ"/>
        <m/>
      </sharedItems>
    </cacheField>
    <cacheField name="Itemized /Unitemized" numFmtId="0">
      <sharedItems count="2">
        <s v="Itemized"/>
        <s v="Unitemized"/>
      </sharedItems>
    </cacheField>
    <cacheField name="Bill Text" numFmtId="0">
      <sharedItems longText="1"/>
    </cacheField>
    <cacheField name="Chapter/Section/Laws" numFmtId="0">
      <sharedItems/>
    </cacheField>
    <cacheField name="Total Funding Amount (Lifetime)" numFmtId="164">
      <sharedItems containsSemiMixedTypes="0" containsString="0" containsNumber="1" containsInteger="1" minValue="300" maxValue="200000000"/>
    </cacheField>
    <cacheField name="FY16  Authorization" numFmtId="164">
      <sharedItems containsSemiMixedTypes="0" containsString="0" containsNumber="1" containsInteger="1" minValue="102" maxValue="74375000" count="348">
        <n v="6000"/>
        <n v="1500"/>
        <n v="1750"/>
        <n v="550"/>
        <n v="850"/>
        <n v="110"/>
        <n v="5000"/>
        <n v="2500"/>
        <n v="7500"/>
        <n v="100000"/>
        <n v="50000"/>
        <n v="10000"/>
        <n v="25000"/>
        <n v="323"/>
        <n v="3000"/>
        <n v="4000"/>
        <n v="1000"/>
        <n v="600"/>
        <n v="500"/>
        <n v="17300"/>
        <n v="1590"/>
        <n v="1000000"/>
        <n v="175000"/>
        <n v="157"/>
        <n v="4303"/>
        <n v="624"/>
        <n v="1229"/>
        <n v="2172"/>
        <n v="921"/>
        <n v="333"/>
        <n v="520"/>
        <n v="396"/>
        <n v="4500"/>
        <n v="2000"/>
        <n v="190"/>
        <n v="563"/>
        <n v="389"/>
        <n v="165"/>
        <n v="222"/>
        <n v="140"/>
        <n v="390"/>
        <n v="8000"/>
        <n v="35000"/>
        <n v="38906"/>
        <n v="15079"/>
        <n v="52037"/>
        <n v="44550"/>
        <n v="12500"/>
        <n v="15000"/>
        <n v="20000"/>
        <n v="55000"/>
        <n v="40000"/>
        <n v="70000"/>
        <n v="986"/>
        <n v="161"/>
        <n v="160"/>
        <n v="3950"/>
        <n v="11500"/>
        <n v="794"/>
        <n v="21285"/>
        <n v="5118"/>
        <n v="9848"/>
        <n v="33735"/>
        <n v="58500"/>
        <n v="30000"/>
        <n v="20500"/>
        <n v="254"/>
        <n v="400"/>
        <n v="3148"/>
        <n v="4524"/>
        <n v="42354"/>
        <n v="10675"/>
        <n v="3137"/>
        <n v="1521"/>
        <n v="842"/>
        <n v="2000000"/>
        <n v="977324"/>
        <n v="3500"/>
        <n v="693"/>
        <n v="825"/>
        <n v="413"/>
        <n v="220"/>
        <n v="15329"/>
        <n v="12000"/>
        <n v="75000"/>
        <n v="2750"/>
        <n v="4160"/>
        <n v="2967"/>
        <n v="10165"/>
        <n v="4945"/>
        <n v="7000"/>
        <n v="3400"/>
        <n v="1631"/>
        <n v="22500"/>
        <n v="135000"/>
        <n v="350000"/>
        <n v="287"/>
        <n v="1600"/>
        <n v="175039"/>
        <n v="200000"/>
        <n v="1250"/>
        <n v="7912"/>
        <n v="11000"/>
        <n v="11707"/>
        <n v="964"/>
        <n v="138"/>
        <n v="1100"/>
        <n v="34000"/>
        <n v="2519"/>
        <n v="955"/>
        <n v="3750"/>
        <n v="125000"/>
        <n v="9405"/>
        <n v="3375"/>
        <n v="3442"/>
        <n v="409"/>
        <n v="4975"/>
        <n v="2488"/>
        <n v="2985"/>
        <n v="995"/>
        <n v="1990"/>
        <n v="3248"/>
        <n v="9950"/>
        <n v="9055"/>
        <n v="24817"/>
        <n v="30682"/>
        <n v="19901"/>
        <n v="5473"/>
        <n v="7960"/>
        <n v="3980"/>
        <n v="1493"/>
        <n v="8143"/>
        <n v="14926"/>
        <n v="12438"/>
        <n v="6468"/>
        <n v="23703"/>
        <n v="108"/>
        <n v="7463"/>
        <n v="14300"/>
        <n v="65000"/>
        <n v="281000"/>
        <n v="90000"/>
        <n v="9000"/>
        <n v="13150"/>
        <n v="6750"/>
        <n v="5700"/>
        <n v="68850"/>
        <n v="60000"/>
        <n v="5500"/>
        <n v="70107"/>
        <n v="1795"/>
        <n v="17911"/>
        <n v="17413"/>
        <n v="8942"/>
        <n v="2557"/>
        <n v="3483"/>
        <n v="13500"/>
        <n v="80000"/>
        <n v="49255"/>
        <n v="149"/>
        <n v="8955"/>
        <n v="11443"/>
        <n v="700"/>
        <n v="4000000"/>
        <n v="1779750"/>
        <n v="1361"/>
        <n v="4589"/>
        <n v="12687"/>
        <n v="1800"/>
        <n v="22000"/>
        <n v="9800"/>
        <n v="6700"/>
        <n v="250000"/>
        <n v="475000"/>
        <n v="1905022"/>
        <n v="3000000"/>
        <n v="3311"/>
        <n v="6204"/>
        <n v="55500"/>
        <n v="124"/>
        <n v="130"/>
        <n v="830"/>
        <n v="104"/>
        <n v="3705"/>
        <n v="1040"/>
        <n v="1202"/>
        <n v="1549"/>
        <n v="154"/>
        <n v="810"/>
        <n v="7829"/>
        <n v="248"/>
        <n v="8714"/>
        <n v="285"/>
        <n v="250"/>
        <n v="232"/>
        <n v="365"/>
        <n v="739"/>
        <n v="2799"/>
        <n v="5650"/>
        <n v="3367"/>
        <n v="143"/>
        <n v="183"/>
        <n v="219"/>
        <n v="201"/>
        <n v="187"/>
        <n v="223"/>
        <n v="21000"/>
        <n v="3600"/>
        <n v="13000"/>
        <n v="750"/>
        <n v="2600"/>
        <n v="14000"/>
        <n v="5476"/>
        <n v="2200"/>
        <n v="48000"/>
        <n v="48300"/>
        <n v="6400"/>
        <n v="95000"/>
        <n v="23000"/>
        <n v="45000"/>
        <n v="26000"/>
        <n v="21153"/>
        <n v="6675"/>
        <n v="23500"/>
        <n v="130000"/>
        <n v="17000"/>
        <n v="5200"/>
        <n v="9500"/>
        <n v="16500"/>
        <n v="4750"/>
        <n v="1551"/>
        <n v="710"/>
        <n v="3090"/>
        <n v="4400"/>
        <n v="398"/>
        <n v="1868"/>
        <n v="745"/>
        <n v="286"/>
        <n v="532"/>
        <n v="2228"/>
        <n v="282"/>
        <n v="302"/>
        <n v="2880"/>
        <n v="342"/>
        <n v="314"/>
        <n v="193"/>
        <n v="1738"/>
        <n v="3029"/>
        <n v="3609"/>
        <n v="116"/>
        <n v="3629"/>
        <n v="6491"/>
        <n v="300"/>
        <n v="16000"/>
        <n v="2450"/>
        <n v="3800"/>
        <n v="10200"/>
        <n v="6500"/>
        <n v="85000"/>
        <n v="20400"/>
        <n v="3100"/>
        <n v="2551"/>
        <n v="1875"/>
        <n v="2118"/>
        <n v="317"/>
        <n v="180"/>
        <n v="5262"/>
        <n v="294"/>
        <n v="171"/>
        <n v="315"/>
        <n v="24009"/>
        <n v="102"/>
        <n v="836"/>
        <n v="137"/>
        <n v="8500"/>
        <n v="155"/>
        <n v="2400"/>
        <n v="2260"/>
        <n v="1850"/>
        <n v="10175"/>
        <n v="1300"/>
        <n v="18000"/>
        <n v="3969615"/>
        <n v="2486"/>
        <n v="4227"/>
        <n v="994"/>
        <n v="5967"/>
        <n v="8447"/>
        <n v="4972"/>
        <n v="1989"/>
        <n v="5250"/>
        <n v="2850"/>
        <n v="3225842"/>
        <n v="8800"/>
        <n v="150000"/>
        <n v="1514548"/>
        <n v="11837"/>
        <n v="1059"/>
        <n v="745875"/>
        <n v="251896"/>
        <n v="162"/>
        <n v="74587"/>
        <n v="24312"/>
        <n v="11779"/>
        <n v="124591"/>
        <n v="2104"/>
        <n v="44752"/>
        <n v="109878"/>
        <n v="1394000"/>
        <n v="1629077"/>
        <n v="2100000"/>
        <n v="1180"/>
        <n v="989"/>
        <n v="7967"/>
        <n v="2472"/>
        <n v="242"/>
        <n v="1978"/>
        <n v="312"/>
        <n v="1967"/>
        <n v="1004"/>
        <n v="5439"/>
        <n v="12850"/>
        <n v="3200"/>
        <n v="24000"/>
        <n v="73500"/>
        <n v="1650"/>
        <n v="9890"/>
        <n v="6923"/>
        <n v="1053"/>
        <n v="417"/>
        <n v="1483"/>
        <n v="151"/>
        <n v="1979"/>
        <n v="1879"/>
        <n v="1025"/>
        <n v="838"/>
        <n v="1381"/>
        <n v="1400"/>
        <n v="6789"/>
        <n v="380"/>
        <n v="1900"/>
        <n v="74375000"/>
        <n v="9375000"/>
        <n v="65000000"/>
        <n v="49000000"/>
        <n v="28000000"/>
        <n v="27000000"/>
        <n v="845"/>
      </sharedItems>
    </cacheField>
    <cacheField name="&quot;Spending in the Shadows&quot; report lump sum?"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23">
  <r>
    <s v="S2003C-2015"/>
    <s v="Aid to Localities"/>
    <n v="20"/>
    <x v="0"/>
    <x v="0"/>
    <x v="0"/>
    <s v="JEWISH ASSOCIATION FOR SERVICES FOR THE AGED"/>
    <s v="By chapter 54, section 1, of the laws of 2009, as amended by chapter 53, section 1, of the laws of 2012"/>
    <n v="6000"/>
    <x v="0"/>
    <m/>
  </r>
  <r>
    <s v="S2003C-2015"/>
    <s v="Aid to Localities"/>
    <n v="20"/>
    <x v="0"/>
    <x v="0"/>
    <x v="0"/>
    <s v="CARING COMMUINITY, INC."/>
    <s v="By chapter 54, section 1, of the laws of 2008, as amended by chapter 53, section 1, of the laws of 2011"/>
    <n v="1500"/>
    <x v="1"/>
    <m/>
  </r>
  <r>
    <s v="S2003C-2015"/>
    <s v="Aid to Localities"/>
    <n v="20"/>
    <x v="0"/>
    <x v="0"/>
    <x v="0"/>
    <s v="KENMORE  TOWN  OF  TONAWANDA  MEALS  ON WHEELS, INC."/>
    <s v="By chapter 54, section 1, of the laws of 2002, as amended by chapter 53, section 1, of the laws of 2011"/>
    <n v="1750"/>
    <x v="2"/>
    <m/>
  </r>
  <r>
    <s v="S2003C-2015"/>
    <s v="Aid to Localities"/>
    <n v="35"/>
    <x v="1"/>
    <x v="0"/>
    <x v="0"/>
    <s v="BROOME COUNTY HUMANE SOCIETY AND RELIEF ASSOCIATION"/>
    <s v="By chapter 55, section 1, of the laws of 2009, as amended by chapter 55, section 1, of the laws of 2010"/>
    <n v="5500"/>
    <x v="3"/>
    <m/>
  </r>
  <r>
    <s v="S2003C-2015"/>
    <s v="Aid to Localities"/>
    <n v="35"/>
    <x v="1"/>
    <x v="0"/>
    <x v="0"/>
    <s v="MOHAWK AND HUDSON RIVER HUMANE SOCIETY"/>
    <s v="By chapter 55, section 1, of the laws of 2009, as amended by chapter 55, section 1, of the laws of 2010"/>
    <n v="7500"/>
    <x v="4"/>
    <m/>
  </r>
  <r>
    <s v="S2003C-2015"/>
    <s v="Aid to Localities"/>
    <n v="36"/>
    <x v="1"/>
    <x v="0"/>
    <x v="0"/>
    <s v="NEW YORK AGRICULTURAL LAND TRUST, INC."/>
    <s v="By chapter 55, section 1, of the laws of 2009, as amended by chapter 55, section 1, of the laws of 2010"/>
    <n v="10000"/>
    <x v="5"/>
    <m/>
  </r>
  <r>
    <s v="S2003C-2015"/>
    <s v="Aid to Localities"/>
    <n v="36"/>
    <x v="1"/>
    <x v="0"/>
    <x v="0"/>
    <s v="OUT OF THE PITS, INC."/>
    <s v="By chapter 55, section 1, of the laws of 2009, as amended by chapter 55, section 1, of the laws of 2010"/>
    <n v="5000"/>
    <x v="6"/>
    <m/>
  </r>
  <r>
    <s v="S2003C-2015"/>
    <s v="Aid to Localities"/>
    <n v="36"/>
    <x v="1"/>
    <x v="1"/>
    <x v="0"/>
    <s v="RENSSELAER COUNTY AGRICULTURAL and HORTICULTURAL SOCIETY"/>
    <s v="By chapter 55, section 1, of the laws of 2009, as amended by chapter 55, section 1, of the laws of 2010"/>
    <n v="2500"/>
    <x v="7"/>
    <m/>
  </r>
  <r>
    <s v="S2003C-2015"/>
    <s v="Aid to Localities"/>
    <n v="36"/>
    <x v="1"/>
    <x v="2"/>
    <x v="0"/>
    <s v="Afton Driving Park and Agricultural Assoc. Inc."/>
    <s v="By chapter 55, section 1, of the laws of 2008, as amended by chapter 53, section 1, of the laws of 2011"/>
    <n v="7500"/>
    <x v="8"/>
    <m/>
  </r>
  <r>
    <s v="S2003C-2015"/>
    <s v="Aid to Localities"/>
    <n v="36"/>
    <x v="1"/>
    <x v="2"/>
    <x v="0"/>
    <s v="Cornell University Cooperative Extension of Broome County"/>
    <s v="By chapter 55, section 1, of the laws of 2008, as amended by chapter 53, section 1, of the laws of 2011"/>
    <n v="100000"/>
    <x v="9"/>
    <m/>
  </r>
  <r>
    <s v="S2003C-2015"/>
    <s v="Aid to Localities"/>
    <n v="36"/>
    <x v="1"/>
    <x v="2"/>
    <x v="0"/>
    <s v="Greater Binghamton SCORE Chapter 217"/>
    <s v="By chapter 55, section 1, of the laws of 2008, as amended by chapter 53, section 1, of the laws of 2011"/>
    <n v="5000"/>
    <x v="6"/>
    <m/>
  </r>
  <r>
    <s v="S2003C-2015"/>
    <s v="Aid to Localities"/>
    <n v="36"/>
    <x v="1"/>
    <x v="2"/>
    <x v="0"/>
    <s v="MOHAWK AND HUDSON RIVER HUMANE SOCIETY"/>
    <s v="By chapter 55, section 1, of the laws of 2008, as amended by chapter 53, section 1, of the laws of 2011"/>
    <n v="50000"/>
    <x v="10"/>
    <m/>
  </r>
  <r>
    <s v="S2003C-2015"/>
    <s v="Aid to Localities"/>
    <n v="36"/>
    <x v="1"/>
    <x v="2"/>
    <x v="0"/>
    <s v="Saugerties Farmers Market"/>
    <s v="By chapter 55, section 1, of the laws of 2008, as amended by chapter 53, section 1, of the laws of 2011"/>
    <n v="2500"/>
    <x v="7"/>
    <m/>
  </r>
  <r>
    <s v="S2003C-2015"/>
    <s v="Aid to Localities"/>
    <n v="36"/>
    <x v="1"/>
    <x v="2"/>
    <x v="0"/>
    <s v="Western NY Wool Cooperative"/>
    <s v="By chapter 55, section 1, of the laws of 2008, as amended by chapter 53, section 1, of the laws of 2011"/>
    <n v="10000"/>
    <x v="11"/>
    <m/>
  </r>
  <r>
    <s v="S2003C-2015"/>
    <s v="Aid to Localities"/>
    <n v="36"/>
    <x v="1"/>
    <x v="2"/>
    <x v="0"/>
    <s v="Wyoming County Fair Association"/>
    <s v="By chapter 55, section 1, of the laws of 2008, as amended by chapter 53, section 1, of the laws of 2011"/>
    <n v="25000"/>
    <x v="12"/>
    <m/>
  </r>
  <r>
    <s v="S2003C-2015"/>
    <s v="Aid to Localities"/>
    <n v="36"/>
    <x v="1"/>
    <x v="0"/>
    <x v="0"/>
    <s v="COUNTY EXTENSION SERVICE ASSOCIATION IN THE STATE OF NEW YORK"/>
    <s v="By chapter 55, section 1, of the laws of 2008, as amended by chapter 53,  section 1, of the laws of 2011"/>
    <n v="7000"/>
    <x v="13"/>
    <m/>
  </r>
  <r>
    <s v="S2003C-2015"/>
    <s v="Aid to Localities"/>
    <n v="36"/>
    <x v="1"/>
    <x v="0"/>
    <x v="0"/>
    <s v="HEMPSTEAD PLAINS REGION - AACA"/>
    <s v="By chapter 55, section 1, of the laws of 2008, as amended by chapter 53,  section 1, of the laws of 2011"/>
    <n v="2500"/>
    <x v="7"/>
    <m/>
  </r>
  <r>
    <s v="S2003C-2015"/>
    <s v="Aid to Localities"/>
    <n v="36"/>
    <x v="1"/>
    <x v="0"/>
    <x v="0"/>
    <s v="JUST FOOD, INC."/>
    <s v="By chapter 55, section 1, of the laws of 2008, as amended by chapter 53,  section 1, of the laws of 2011"/>
    <n v="5000"/>
    <x v="14"/>
    <m/>
  </r>
  <r>
    <s v="S2003C-2015"/>
    <s v="Aid to Localities"/>
    <n v="36"/>
    <x v="1"/>
    <x v="0"/>
    <x v="0"/>
    <s v="OUT OF THE PITS, INC."/>
    <s v="By chapter 55, section 1, of the laws of 2008, as amended by chapter 53,  section 1, of the laws of 2011"/>
    <n v="5000"/>
    <x v="6"/>
    <m/>
  </r>
  <r>
    <s v="S2003C-2015"/>
    <s v="Aid to Localities"/>
    <n v="36"/>
    <x v="1"/>
    <x v="0"/>
    <x v="0"/>
    <s v="STATEN ISLAND COUNCIL FOR ANIMAL WELFARE, INC."/>
    <s v="By chapter 55, section 1, of the laws of 2008, as amended by chapter 53,  section 1, of the laws of 2011"/>
    <n v="4000"/>
    <x v="15"/>
    <m/>
  </r>
  <r>
    <s v="S2003C-2015"/>
    <s v="Aid to Localities"/>
    <n v="36"/>
    <x v="1"/>
    <x v="1"/>
    <x v="0"/>
    <s v="GENESEE COUNTY AGRICULTURAL SOCIETY, INC."/>
    <s v="By chapter 55, section 1, of the laws of 2008, as amended by chapter 53,  section 1, of the laws of 2011"/>
    <n v="1000"/>
    <x v="16"/>
    <m/>
  </r>
  <r>
    <s v="S2003C-2015"/>
    <s v="Aid to Localities"/>
    <n v="36"/>
    <x v="1"/>
    <x v="1"/>
    <x v="0"/>
    <s v="HUDSON VALLEY AGRIBUSINESS DEVELOPMENT CORPORATION"/>
    <s v="By chapter 55, section 1, of the laws of 2008, as amended by chapter 53,  section 1, of the laws of 2011"/>
    <n v="3000"/>
    <x v="14"/>
    <m/>
  </r>
  <r>
    <s v="S2003C-2015"/>
    <s v="Aid to Localities"/>
    <n v="36"/>
    <x v="1"/>
    <x v="1"/>
    <x v="0"/>
    <s v="RENAISSANCE FARMER'S MARKET"/>
    <s v="By chapter 55, section 1, of the laws of 2008, as amended by chapter 53,  section 1, of the laws of 2011"/>
    <n v="600"/>
    <x v="17"/>
    <m/>
  </r>
  <r>
    <s v="S2003C-2015"/>
    <s v="Aid to Localities"/>
    <n v="37"/>
    <x v="1"/>
    <x v="2"/>
    <x v="0"/>
    <s v="Chautauqua County Beekeepers Association"/>
    <s v="By chapter 55, section 1, of the laws of 2007, as amended by chapter 53, section 1, of the laws of 2012"/>
    <n v="500"/>
    <x v="18"/>
    <m/>
  </r>
  <r>
    <s v="S2003C-2015"/>
    <s v="Aid to Localities"/>
    <n v="37"/>
    <x v="1"/>
    <x v="2"/>
    <x v="0"/>
    <s v="Chautauqua County Humane Society, Inc."/>
    <s v="By chapter 55, section 1, of the laws of 2007, as amended by chapter 53, section 1, of the laws of 2012"/>
    <n v="10000"/>
    <x v="11"/>
    <m/>
  </r>
  <r>
    <s v="S2003C-2015"/>
    <s v="Aid to Localities"/>
    <n v="37"/>
    <x v="1"/>
    <x v="2"/>
    <x v="0"/>
    <s v="Project Renewal, Inc."/>
    <s v="By chapter 55, section 1, of the laws of 2007, as amended by chapter 53, section 1, of the laws of 2012"/>
    <n v="25000"/>
    <x v="12"/>
    <m/>
  </r>
  <r>
    <s v="S2003C-2015"/>
    <s v="Aid to Localities"/>
    <n v="37"/>
    <x v="1"/>
    <x v="0"/>
    <x v="0"/>
    <s v="WADDINGTON CHAMBER OF COMMERCE, INC."/>
    <s v="By chapter 55, section 1, of the laws of 2007, as amended by chapter 53, section 1, of the laws of 2012"/>
    <n v="5000"/>
    <x v="6"/>
    <m/>
  </r>
  <r>
    <s v="S2003C-2015"/>
    <s v="Aid to Localities"/>
    <n v="37"/>
    <x v="1"/>
    <x v="1"/>
    <x v="0"/>
    <s v="HERKIMER COUNTY FAIR ASSOCIATION"/>
    <s v="By chapter 55, section 1, of the laws of 2007, as amended by chapter 53, section 1, of the laws of 2012"/>
    <n v="5000"/>
    <x v="6"/>
    <m/>
  </r>
  <r>
    <s v="S2003C-2015"/>
    <s v="Aid to Localities"/>
    <n v="37"/>
    <x v="1"/>
    <x v="2"/>
    <x v="0"/>
    <s v="Cornell Cooperative Extension of Chemung County"/>
    <s v="By chapter 54, section 1, of the laws of 2002, as amended by chapter 55, section 1, of the laws of 2002"/>
    <n v="17300"/>
    <x v="19"/>
    <m/>
  </r>
  <r>
    <s v="S2003C-2015"/>
    <s v="Aid to Localities"/>
    <n v="37"/>
    <x v="1"/>
    <x v="2"/>
    <x v="0"/>
    <s v="Cornell Cooperative Extension of Sullivan County"/>
    <s v="By chapter 54, section 1, of the laws of 2002, as amended by chapter 55, section 1, of the laws of 2002"/>
    <n v="5000"/>
    <x v="6"/>
    <m/>
  </r>
  <r>
    <s v="S2003C-2015"/>
    <s v="Aid to Localities"/>
    <n v="37"/>
    <x v="1"/>
    <x v="2"/>
    <x v="0"/>
    <s v="East End Institute"/>
    <s v="By chapter 54, section 1, of the laws of 2002, as amended by chapter 55, section 1, of the laws of 2002"/>
    <n v="100000"/>
    <x v="9"/>
    <m/>
  </r>
  <r>
    <s v="S2003C-2015"/>
    <s v="Aid to Localities"/>
    <n v="37"/>
    <x v="1"/>
    <x v="2"/>
    <x v="0"/>
    <s v="Essex County Fair"/>
    <s v="By chapter 54, section 1, of the laws of 2002, as amended by chapter 55, section 1, of the laws of 2002"/>
    <n v="10000"/>
    <x v="11"/>
    <m/>
  </r>
  <r>
    <s v="S2003C-2015"/>
    <s v="Aid to Localities"/>
    <n v="38"/>
    <x v="1"/>
    <x v="0"/>
    <x v="0"/>
    <s v="KENMORE FARMERS MARKET, INC."/>
    <s v="By chapter 54, section 1, of the laws of 2002, as amended by chapter 55, section 1, of the laws of 2002"/>
    <n v="5000"/>
    <x v="20"/>
    <m/>
  </r>
  <r>
    <s v="S2003C-2015"/>
    <s v="Aid to Localities"/>
    <n v="38"/>
    <x v="1"/>
    <x v="1"/>
    <x v="0"/>
    <s v="Cornell Cooperative Extension Dutchess County"/>
    <s v="By chapter 54, section 1, of the laws of 2002, as amended by chapter 55, section 1, of the laws of 2002"/>
    <n v="25000"/>
    <x v="12"/>
    <m/>
  </r>
  <r>
    <s v="S2003C-2015"/>
    <s v="Aid to Localities"/>
    <n v="38"/>
    <x v="1"/>
    <x v="2"/>
    <x v="1"/>
    <s v="For  services and expenses, grants in aid, or for contracts with municipalities and/or private not-for-profit agencies. The funds  appropriated  hereby  may  be  suballocated  to any department, agency or public authority"/>
    <s v="By chapter 55, section 1, of the laws of 2000:"/>
    <n v="1000000"/>
    <x v="21"/>
    <m/>
  </r>
  <r>
    <s v="S2003C-2015"/>
    <s v="Aid to Localities"/>
    <n v="38"/>
    <x v="1"/>
    <x v="2"/>
    <x v="0"/>
    <s v="East End Institute/Siting of LI Farm Market"/>
    <s v="By chapter 55, section 1, of the laws of 2000:"/>
    <n v="175000"/>
    <x v="22"/>
    <m/>
  </r>
  <r>
    <s v="S2003C-2015"/>
    <s v="Aid to Localities"/>
    <n v="38"/>
    <x v="1"/>
    <x v="2"/>
    <x v="1"/>
    <s v="For  services and expenses, grants in aid, or for contracts with municipalities and/or private not-for-profit agencies. The funds  appropriated  hereby  may  be  suballocated  to any department, agency or public authority"/>
    <s v="By chapter 55, section 1, of the laws of 1999, as amended by chapter 55, section 1, of the laws of 2008:"/>
    <n v="1000000"/>
    <x v="21"/>
    <m/>
  </r>
  <r>
    <s v="S2003C-2015"/>
    <s v="Aid to Localities"/>
    <n v="59"/>
    <x v="2"/>
    <x v="0"/>
    <x v="0"/>
    <s v="Albion Family Ties Program (Osborne Association)"/>
    <s v="By chapter 50, section 1, of the laws of 2002, as amended by chapter 50,_x000a_section 1, of the laws of 2004"/>
    <n v="4000"/>
    <x v="15"/>
    <m/>
  </r>
  <r>
    <s v="S2003C-2015"/>
    <s v="Aid to Localities"/>
    <n v="113"/>
    <x v="3"/>
    <x v="0"/>
    <x v="0"/>
    <s v="CENTER FOR EMPLOYMENT OPPORTUNITIES, INC."/>
    <s v="By chapter 50, section 1, of the laws of 2009"/>
    <n v="19000"/>
    <x v="23"/>
    <m/>
  </r>
  <r>
    <s v="S2003C-2015"/>
    <s v="Aid to Localities"/>
    <n v="113"/>
    <x v="3"/>
    <x v="0"/>
    <x v="0"/>
    <s v="THE FORTUNE SOCIETY"/>
    <s v="By chapter 50, section 1, of the laws of 2009"/>
    <n v="44282"/>
    <x v="24"/>
    <m/>
  </r>
  <r>
    <s v="S2003C-2015"/>
    <s v="Aid to Localities"/>
    <n v="113"/>
    <x v="3"/>
    <x v="0"/>
    <x v="0"/>
    <s v="ONEIDA COUNTY DISTRICT ATTORNEY"/>
    <s v="By chapter 50, section 1, of the laws of 2009"/>
    <n v="74000"/>
    <x v="25"/>
    <m/>
  </r>
  <r>
    <s v="S2003C-2015"/>
    <s v="Aid to Localities"/>
    <n v="113"/>
    <x v="3"/>
    <x v="0"/>
    <x v="0"/>
    <s v="OUTREACH DEVELOPMENT CORPORATION"/>
    <s v="By chapter 50, section 1, of the laws of 2009"/>
    <n v="149000"/>
    <x v="26"/>
    <m/>
  </r>
  <r>
    <s v="S2003C-2015"/>
    <s v="Aid to Localities"/>
    <n v="113"/>
    <x v="3"/>
    <x v="0"/>
    <x v="0"/>
    <s v="PRISONERS' LEGAL SERVICES OF NEW YORK, INC."/>
    <s v="By chapter 50, section 1, of the laws of 2009"/>
    <n v="2285000"/>
    <x v="27"/>
    <m/>
  </r>
  <r>
    <s v="S2003C-2015"/>
    <s v="Aid to Localities"/>
    <n v="113"/>
    <x v="3"/>
    <x v="0"/>
    <x v="0"/>
    <s v="THE LEGAL AID SOCIETY-MENTALLY ILL INMATE PROJECT "/>
    <s v="By chapter 50, section 1, of the laws of 2009"/>
    <n v="273700"/>
    <x v="28"/>
    <m/>
  </r>
  <r>
    <s v="S2003C-2015"/>
    <s v="Aid to Localities"/>
    <n v="113"/>
    <x v="3"/>
    <x v="0"/>
    <x v="0"/>
    <s v="UTICA CITY SCHOOL DISTRICT"/>
    <s v="By chapter 50, section 1, of the laws of 2009"/>
    <n v="49000"/>
    <x v="29"/>
    <m/>
  </r>
  <r>
    <s v="S2003C-2015"/>
    <s v="Aid to Localities"/>
    <n v="113"/>
    <x v="3"/>
    <x v="0"/>
    <x v="0"/>
    <s v="VERA  INSTITUTE  OF JUSTICE, INC.-SERVICES FOR JUSTICE SYSTEM-INVOLVED YOUTH"/>
    <s v="By chapter 50, section 1, of the laws of 2009"/>
    <n v="142247"/>
    <x v="30"/>
    <m/>
  </r>
  <r>
    <s v="S2003C-2015"/>
    <s v="Aid to Localities"/>
    <n v="113"/>
    <x v="3"/>
    <x v="0"/>
    <x v="0"/>
    <s v="YMCA GREENPOINT - KIDS IN CONTROL PROGRAM"/>
    <s v="By chapter 50, section 1, of the laws of 2009"/>
    <n v="98000"/>
    <x v="31"/>
    <m/>
  </r>
  <r>
    <s v="S2003C-2015"/>
    <s v="Aid to Localities"/>
    <n v="113"/>
    <x v="3"/>
    <x v="0"/>
    <x v="0"/>
    <s v="102ND PRECINCT COMMUNITY COUNCIL"/>
    <s v="By chapter 50, section 1, of the laws of 2009"/>
    <n v="1000"/>
    <x v="16"/>
    <m/>
  </r>
  <r>
    <s v="S2003C-2015"/>
    <s v="Aid to Localities"/>
    <n v="113"/>
    <x v="3"/>
    <x v="0"/>
    <x v="0"/>
    <s v="112TH PRECINCT COMMUNITY COUNCIL CORP."/>
    <s v="By chapter 50, section 1, of the laws of 2009"/>
    <n v="3000"/>
    <x v="14"/>
    <m/>
  </r>
  <r>
    <s v="S2003C-2015"/>
    <s v="Aid to Localities"/>
    <n v="113"/>
    <x v="3"/>
    <x v="0"/>
    <x v="0"/>
    <s v="19TH PRECINCT COMMUNITY COUNCIL, INC."/>
    <s v="By chapter 50, section 1, of the laws of 2009"/>
    <n v="2500"/>
    <x v="7"/>
    <m/>
  </r>
  <r>
    <s v="S2003C-2015"/>
    <s v="Aid to Localities"/>
    <n v="113"/>
    <x v="3"/>
    <x v="0"/>
    <x v="0"/>
    <s v="47TH PRECINCT COMMUNITY COUNCIL"/>
    <s v="By chapter 50, section 1, of the laws of 2009"/>
    <n v="1000"/>
    <x v="16"/>
    <m/>
  </r>
  <r>
    <s v="S2003C-2015"/>
    <s v="Aid to Localities"/>
    <n v="113"/>
    <x v="3"/>
    <x v="0"/>
    <x v="0"/>
    <s v="67TH PRECINCT COMMUNITY COUNCIL"/>
    <s v="By chapter 50, section 1, of the laws of 2009"/>
    <n v="4500"/>
    <x v="32"/>
    <m/>
  </r>
  <r>
    <s v="S2003C-2015"/>
    <s v="Aid to Localities"/>
    <n v="113"/>
    <x v="3"/>
    <x v="0"/>
    <x v="0"/>
    <s v="76TH PRECINCT COMMUNITY COUNCIL"/>
    <s v="By chapter 50, section 1, of the laws of 2009"/>
    <n v="2000"/>
    <x v="33"/>
    <m/>
  </r>
  <r>
    <s v="S2003C-2015"/>
    <s v="Aid to Localities"/>
    <n v="113"/>
    <x v="3"/>
    <x v="0"/>
    <x v="0"/>
    <s v="81ST PRECINCT YOUTH COUNCIL"/>
    <s v="By chapter 50, section 1, of the laws of 2009"/>
    <n v="5000"/>
    <x v="6"/>
    <m/>
  </r>
  <r>
    <s v="S2003C-2015"/>
    <s v="Aid to Localities"/>
    <n v="113"/>
    <x v="3"/>
    <x v="0"/>
    <x v="0"/>
    <s v="CITY OF POUGHKEEPSIE POLICE DEPARTMENT"/>
    <s v="By chapter 50, section 1, of the laws of 2009"/>
    <n v="23000"/>
    <x v="34"/>
    <m/>
  </r>
  <r>
    <s v="S2003C-2015"/>
    <s v="Aid to Localities"/>
    <n v="113"/>
    <x v="3"/>
    <x v="0"/>
    <x v="0"/>
    <s v="NEIGHBORHOOD CRIME PREVENTION, INC."/>
    <s v="By chapter 50, section 1, of the laws of 2009"/>
    <n v="4000"/>
    <x v="15"/>
    <m/>
  </r>
  <r>
    <s v="S2003C-2015"/>
    <s v="Aid to Localities"/>
    <n v="113"/>
    <x v="3"/>
    <x v="0"/>
    <x v="0"/>
    <s v="NORTH AMITYVILLE TAXPAYERS ASSOCIATION, INC."/>
    <s v="By chapter 50, section 1, of the laws of 2009"/>
    <n v="10000"/>
    <x v="11"/>
    <m/>
  </r>
  <r>
    <s v="S2003C-2015"/>
    <s v="Aid to Localities"/>
    <n v="113"/>
    <x v="3"/>
    <x v="0"/>
    <x v="0"/>
    <s v="OFFICE OF QUEENS DISTRICT ATTORNEY"/>
    <s v="By chapter 50, section 1, of the laws of 2009"/>
    <n v="10000"/>
    <x v="35"/>
    <m/>
  </r>
  <r>
    <s v="S2003C-2015"/>
    <s v="Aid to Localities"/>
    <n v="113"/>
    <x v="3"/>
    <x v="0"/>
    <x v="0"/>
    <s v="SCARSDALE POLICE DEPARTMENT"/>
    <s v="By chapter 50, section 1, of the laws of 2009"/>
    <n v="35000"/>
    <x v="36"/>
    <m/>
  </r>
  <r>
    <s v="S2003C-2015"/>
    <s v="Aid to Localities"/>
    <n v="113"/>
    <x v="3"/>
    <x v="0"/>
    <x v="0"/>
    <s v="SEVENTY NINTH PRECINCT YOUTH COUNCIL, INC."/>
    <s v="By chapter 50, section 1, of the laws of 2009"/>
    <n v="5000"/>
    <x v="6"/>
    <m/>
  </r>
  <r>
    <s v="S2003C-2015"/>
    <s v="Aid to Localities"/>
    <n v="113"/>
    <x v="3"/>
    <x v="0"/>
    <x v="0"/>
    <s v="SHMIRA CIVILIAN VOLUNTEER PATROL OF BORO PARK, INC."/>
    <s v="By chapter 50, section 1, of the laws of 2009"/>
    <n v="20000"/>
    <x v="37"/>
    <m/>
  </r>
  <r>
    <s v="S2003C-2015"/>
    <s v="Aid to Localities"/>
    <n v="113"/>
    <x v="3"/>
    <x v="0"/>
    <x v="0"/>
    <s v="STEP BY STEP OF ROCHESTER, INC."/>
    <s v="By chapter 50, section 1, of the laws of 2009"/>
    <n v="10000"/>
    <x v="38"/>
    <m/>
  </r>
  <r>
    <s v="S2003C-2015"/>
    <s v="Aid to Localities"/>
    <n v="113"/>
    <x v="3"/>
    <x v="0"/>
    <x v="0"/>
    <s v="TOWN OF DEWITT POLICE DEPARTMENT"/>
    <s v="By chapter 50, section 1, of the laws of 2009"/>
    <n v="17000"/>
    <x v="39"/>
    <m/>
  </r>
  <r>
    <s v="S2003C-2015"/>
    <s v="Aid to Localities"/>
    <n v="113"/>
    <x v="3"/>
    <x v="0"/>
    <x v="0"/>
    <s v="UNITED SIKHS IN SERVICE OF AMERICA"/>
    <s v="By chapter 50, section 1, of the laws of 2009"/>
    <n v="2000"/>
    <x v="40"/>
    <m/>
  </r>
  <r>
    <s v="S2003C-2015"/>
    <s v="Aid to Localities"/>
    <n v="114"/>
    <x v="3"/>
    <x v="1"/>
    <x v="0"/>
    <s v="CHEMUNG COUNTY SHERIFF'S DEPARTMENT"/>
    <s v="By chapter 50, section 1, of the laws of 2009"/>
    <n v="5000"/>
    <x v="6"/>
    <m/>
  </r>
  <r>
    <s v="S2003C-2015"/>
    <s v="Aid to Localities"/>
    <n v="114"/>
    <x v="3"/>
    <x v="1"/>
    <x v="0"/>
    <s v="EAST FISHKILL POLICE DEPARTMENT"/>
    <s v="By chapter 50, section 1, of the laws of 2009"/>
    <n v="8000"/>
    <x v="41"/>
    <m/>
  </r>
  <r>
    <s v="S2003C-2015"/>
    <s v="Aid to Localities"/>
    <n v="114"/>
    <x v="3"/>
    <x v="1"/>
    <x v="0"/>
    <s v="TOWN OF AMHERST JUSTICE CENTER"/>
    <s v="By chapter 50, section 1, of the laws of 2009"/>
    <n v="35000"/>
    <x v="42"/>
    <m/>
  </r>
  <r>
    <s v="S2003C-2015"/>
    <s v="Aid to Localities"/>
    <n v="114"/>
    <x v="3"/>
    <x v="0"/>
    <x v="0"/>
    <s v="WOMEN'S PRISON ASSOCIATION"/>
    <s v="By chapter 50, section 1, of the laws of 2009, as amended by chapter 50, section 1, of the laws of 2010"/>
    <n v="179000"/>
    <x v="43"/>
    <m/>
  </r>
  <r>
    <s v="S2003C-2015"/>
    <s v="Aid to Localities"/>
    <n v="114"/>
    <x v="3"/>
    <x v="0"/>
    <x v="0"/>
    <s v="New  York  City  Police  Department  -  North Brooklyn Youth Community Justice Center"/>
    <s v="By chapter 50, section 1, of the laws of 2008"/>
    <n v="193000"/>
    <x v="44"/>
    <m/>
  </r>
  <r>
    <s v="S2003C-2015"/>
    <s v="Aid to Localities"/>
    <n v="114"/>
    <x v="3"/>
    <x v="0"/>
    <x v="0"/>
    <s v="Women's Prison Association and Home, Inc."/>
    <s v=" By chapter 50, section 1, of the laws of 2008, as amended by chapter 53, section 1, of the laws of 2011"/>
    <n v="179000"/>
    <x v="45"/>
    <m/>
  </r>
  <r>
    <s v="S2003C-2015"/>
    <s v="Aid to Localities"/>
    <n v="115"/>
    <x v="3"/>
    <x v="2"/>
    <x v="0"/>
    <s v="61st Precinct Community Council"/>
    <s v="By chapter 50, section 1, of the laws of 2008, as amended by chapter 53, section 1, of the laws of 2012"/>
    <n v="2000"/>
    <x v="33"/>
    <m/>
  </r>
  <r>
    <s v="S2003C-2015"/>
    <s v="Aid to Localities"/>
    <n v="115"/>
    <x v="3"/>
    <x v="2"/>
    <x v="0"/>
    <s v="62nd Precinct - Auxiliary Unit"/>
    <s v="By chapter 50, section 1, of the laws of 2008, as amended by chapter 53, section 1, of the laws of 2012"/>
    <n v="2000"/>
    <x v="33"/>
    <m/>
  </r>
  <r>
    <s v="S2003C-2015"/>
    <s v="Aid to Localities"/>
    <n v="115"/>
    <x v="3"/>
    <x v="2"/>
    <x v="0"/>
    <s v="62nd Precinct Community Council"/>
    <s v="By chapter 50, section 1, of the laws of 2008, as amended by chapter 53, section 1, of the laws of 2012"/>
    <n v="2000"/>
    <x v="33"/>
    <m/>
  </r>
  <r>
    <s v="S2003C-2015"/>
    <s v="Aid to Localities"/>
    <n v="115"/>
    <x v="3"/>
    <x v="2"/>
    <x v="0"/>
    <s v="68th Precinct Auxiliary"/>
    <s v="By chapter 50, section 1, of the laws of 2008, as amended by chapter 53, section 1, of the laws of 2012"/>
    <n v="2000"/>
    <x v="33"/>
    <m/>
  </r>
  <r>
    <s v="S2003C-2015"/>
    <s v="Aid to Localities"/>
    <n v="115"/>
    <x v="3"/>
    <x v="2"/>
    <x v="0"/>
    <s v="68th Precinct Explorers"/>
    <s v="By chapter 50, section 1, of the laws of 2008, as amended by chapter 53, section 1, of the laws of 2012"/>
    <n v="2500"/>
    <x v="7"/>
    <m/>
  </r>
  <r>
    <s v="S2003C-2015"/>
    <s v="Aid to Localities"/>
    <n v="115"/>
    <x v="3"/>
    <x v="2"/>
    <x v="0"/>
    <s v="American Red Cross of Suffolk County"/>
    <s v="By chapter 50, section 1, of the laws of 2008, as amended by chapter 53, section 1, of the laws of 2012"/>
    <n v="10000"/>
    <x v="11"/>
    <m/>
  </r>
  <r>
    <s v="S2003C-2015"/>
    <s v="Aid to Localities"/>
    <n v="115"/>
    <x v="3"/>
    <x v="2"/>
    <x v="0"/>
    <s v="Family Services"/>
    <s v="By chapter 50, section 1, of the laws of 2008, as amended by chapter 53, section 1, of the laws of 2012"/>
    <n v="44550"/>
    <x v="46"/>
    <m/>
  </r>
  <r>
    <s v="S2003C-2015"/>
    <s v="Aid to Localities"/>
    <n v="115"/>
    <x v="3"/>
    <x v="2"/>
    <x v="0"/>
    <s v="Greece, Town of"/>
    <s v="By chapter 50, section 1, of the laws of 2008, as amended by chapter 53, section 1, of the laws of 2012"/>
    <n v="12500"/>
    <x v="47"/>
    <m/>
  </r>
  <r>
    <s v="S2003C-2015"/>
    <s v="Aid to Localities"/>
    <n v="115"/>
    <x v="3"/>
    <x v="2"/>
    <x v="0"/>
    <s v="Irondequoit Police Department"/>
    <s v="By chapter 50, section 1, of the laws of 2008, as amended by chapter 53, section 1, of the laws of 2012"/>
    <n v="5000"/>
    <x v="6"/>
    <m/>
  </r>
  <r>
    <s v="S2003C-2015"/>
    <s v="Aid to Localities"/>
    <n v="115"/>
    <x v="3"/>
    <x v="2"/>
    <x v="0"/>
    <s v="Lions Club of Johnson City, Inc"/>
    <s v="By chapter 50, section 1, of the laws of 2008, as amended by chapter 53, section 1, of the laws of 2012"/>
    <n v="15000"/>
    <x v="48"/>
    <m/>
  </r>
  <r>
    <s v="S2003C-2015"/>
    <s v="Aid to Localities"/>
    <n v="115"/>
    <x v="3"/>
    <x v="2"/>
    <x v="0"/>
    <s v="Montgomery County Probation Department"/>
    <s v="By chapter 50, section 1, of the laws of 2008, as amended by chapter 53, section 1, of the laws of 2012"/>
    <n v="25000"/>
    <x v="12"/>
    <m/>
  </r>
  <r>
    <s v="S2003C-2015"/>
    <s v="Aid to Localities"/>
    <n v="115"/>
    <x v="3"/>
    <x v="2"/>
    <x v="0"/>
    <s v="Nassau County Police Department "/>
    <s v="By chapter 50, section 1, of the laws of 2008, as amended by chapter 53, section 1, of the laws of 2012"/>
    <n v="25000"/>
    <x v="12"/>
    <m/>
  </r>
  <r>
    <s v="S2003C-2015"/>
    <s v="Aid to Localities"/>
    <n v="115"/>
    <x v="3"/>
    <x v="2"/>
    <x v="0"/>
    <s v="Orange County Sheriff's Department"/>
    <s v="By chapter 50, section 1, of the laws of 2008, as amended by chapter 53, section 1, of the laws of 2012"/>
    <n v="20000"/>
    <x v="49"/>
    <m/>
  </r>
  <r>
    <s v="S2003C-2015"/>
    <s v="Aid to Localities"/>
    <n v="115"/>
    <x v="3"/>
    <x v="2"/>
    <x v="0"/>
    <s v="Police Columbia Association of Westchester, Inc."/>
    <s v="By chapter 50, section 1, of the laws of 2008, as amended by chapter 53, section 1, of the laws of 2012"/>
    <n v="2500"/>
    <x v="7"/>
    <m/>
  </r>
  <r>
    <s v="S2003C-2015"/>
    <s v="Aid to Localities"/>
    <n v="115"/>
    <x v="3"/>
    <x v="2"/>
    <x v="0"/>
    <s v="Rockland County Office of the District Attorney"/>
    <s v="By chapter 50, section 1, of the laws of 2008, as amended by chapter 53, section 1, of the laws of 2012"/>
    <n v="100000"/>
    <x v="9"/>
    <m/>
  </r>
  <r>
    <s v="S2003C-2015"/>
    <s v="Aid to Localities"/>
    <n v="115"/>
    <x v="3"/>
    <x v="2"/>
    <x v="0"/>
    <s v="Rotterdam Police Department"/>
    <s v="By chapter 50, section 1, of the laws of 2008, as amended by chapter 53, section 1, of the laws of 2012"/>
    <n v="7500"/>
    <x v="8"/>
    <m/>
  </r>
  <r>
    <s v="S2003C-2015"/>
    <s v="Aid to Localities"/>
    <n v="115"/>
    <x v="3"/>
    <x v="2"/>
    <x v="0"/>
    <s v="Safari  Club  International Western and Central New York Chapter, Inc."/>
    <s v="By chapter 50, section 1, of the laws of 2008, as amended by chapter 53, section 1, of the laws of 2012"/>
    <n v="35000"/>
    <x v="42"/>
    <m/>
  </r>
  <r>
    <s v="S2003C-2015"/>
    <s v="Aid to Localities"/>
    <n v="115"/>
    <x v="3"/>
    <x v="2"/>
    <x v="0"/>
    <s v="Saugerties, Village of"/>
    <s v="By chapter 50, section 1, of the laws of 2008, as amended by chapter 53, section 1, of the laws of 2012"/>
    <n v="10000"/>
    <x v="11"/>
    <m/>
  </r>
  <r>
    <s v="S2003C-2015"/>
    <s v="Aid to Localities"/>
    <n v="115"/>
    <x v="3"/>
    <x v="2"/>
    <x v="0"/>
    <s v="Suffolk County District Attorney's"/>
    <s v="By chapter 50, section 1, of the laws of 2008, as amended by chapter 53, section 1, of the laws of 2012"/>
    <n v="55000"/>
    <x v="50"/>
    <m/>
  </r>
  <r>
    <s v="S2003C-2015"/>
    <s v="Aid to Localities"/>
    <n v="115"/>
    <x v="3"/>
    <x v="2"/>
    <x v="0"/>
    <s v="Troy Police Benevolent and Protective Association, Inc"/>
    <s v="By chapter 50, section 1, of the laws of 2008, as amended by chapter 53, section 1, of the laws of 2012"/>
    <n v="40000"/>
    <x v="51"/>
    <m/>
  </r>
  <r>
    <s v="S2003C-2015"/>
    <s v="Aid to Localities"/>
    <n v="115"/>
    <x v="3"/>
    <x v="2"/>
    <x v="0"/>
    <s v="Valley Stream Auxiliary Police"/>
    <s v="By chapter 50, section 1, of the laws of 2008, as amended by chapter 53, section 1, of the laws of 2012"/>
    <n v="3000"/>
    <x v="14"/>
    <m/>
  </r>
  <r>
    <s v="S2003C-2015"/>
    <s v="Aid to Localities"/>
    <n v="115"/>
    <x v="3"/>
    <x v="2"/>
    <x v="0"/>
    <s v="Wallkill, Town of"/>
    <s v="By chapter 50, section 1, of the laws of 2008, as amended by chapter 53, section 1, of the laws of 2012"/>
    <n v="70000"/>
    <x v="52"/>
    <m/>
  </r>
  <r>
    <s v="S2003C-2015"/>
    <s v="Aid to Localities"/>
    <n v="115"/>
    <x v="3"/>
    <x v="3"/>
    <x v="0"/>
    <s v="City of Syracuse Police Department"/>
    <s v="By chapter 50, section 1, of the laws of 2008, as amended by chapter 53, section 1, of the laws of 2012"/>
    <n v="15000"/>
    <x v="48"/>
    <m/>
  </r>
  <r>
    <s v="S2003C-2015"/>
    <s v="Aid to Localities"/>
    <n v="115"/>
    <x v="3"/>
    <x v="3"/>
    <x v="0"/>
    <s v="Van Nest Community Association"/>
    <s v="By chapter 50, section 1, of the laws of 2008, as amended by chapter 53, section 1, of the laws of 2012"/>
    <n v="2500"/>
    <x v="7"/>
    <m/>
  </r>
  <r>
    <s v="S2003C-2015"/>
    <s v="Aid to Localities"/>
    <n v="115"/>
    <x v="3"/>
    <x v="3"/>
    <x v="0"/>
    <s v="Waterbury-Lasalle Community Association"/>
    <s v="By chapter 50, section 1, of the laws of 2008, as amended by chapter 53, section 1, of the laws of 2012"/>
    <n v="2500"/>
    <x v="7"/>
    <m/>
  </r>
  <r>
    <s v="S2003C-2015"/>
    <s v="Aid to Localities"/>
    <n v="115"/>
    <x v="3"/>
    <x v="0"/>
    <x v="0"/>
    <s v="47TH PRECINCT COMMUNITY COUNCIL"/>
    <s v="By chapter 50, section 1, of the laws of 2008, as amended by chapter 53, section 1, of the laws of 2012"/>
    <n v="1000"/>
    <x v="16"/>
    <m/>
  </r>
  <r>
    <s v="S2003C-2015"/>
    <s v="Aid to Localities"/>
    <n v="115"/>
    <x v="3"/>
    <x v="0"/>
    <x v="0"/>
    <s v="67TH PRECINCT COMMUNITY COUNCIL"/>
    <s v="By chapter 50, section 1, of the laws of 2008, as amended by chapter 53, section 1, of the laws of 2012"/>
    <n v="4500"/>
    <x v="32"/>
    <m/>
  </r>
  <r>
    <s v="S2003C-2015"/>
    <s v="Aid to Localities"/>
    <n v="115"/>
    <x v="3"/>
    <x v="0"/>
    <x v="0"/>
    <s v="76TH PRECINCT COMMUNITY COUNCIL"/>
    <s v="By chapter 50, section 1, of the laws of 2008, as amended by chapter 53, section 1, of the laws of 2012"/>
    <n v="2500"/>
    <x v="7"/>
    <m/>
  </r>
  <r>
    <s v="S2003C-2015"/>
    <s v="Aid to Localities"/>
    <n v="115"/>
    <x v="3"/>
    <x v="0"/>
    <x v="0"/>
    <s v="81ST PRECINCT YOUTH COUNCIL"/>
    <s v="By chapter 50, section 1, of the laws of 2008, as amended by chapter 53, section 1, of the laws of 2012"/>
    <n v="5000"/>
    <x v="6"/>
    <m/>
  </r>
  <r>
    <s v="S2003C-2015"/>
    <s v="Aid to Localities"/>
    <n v="115"/>
    <x v="3"/>
    <x v="0"/>
    <x v="0"/>
    <s v="BAYSWATER SECURITY PATROL"/>
    <s v="By chapter 50, section 1, of the laws of 2008, as amended by chapter 53, section 1, of the laws of 2012"/>
    <n v="3000"/>
    <x v="14"/>
    <m/>
  </r>
  <r>
    <s v="S2003C-2015"/>
    <s v="Aid to Localities"/>
    <n v="115"/>
    <x v="3"/>
    <x v="0"/>
    <x v="0"/>
    <s v="CITY OF UTICA"/>
    <s v="By chapter 50, section 1, of the laws of 2008, as amended by chapter 53, section 1, of the laws of 2012"/>
    <n v="4000"/>
    <x v="15"/>
    <m/>
  </r>
  <r>
    <s v="S2003C-2015"/>
    <s v="Aid to Localities"/>
    <n v="116"/>
    <x v="3"/>
    <x v="0"/>
    <x v="0"/>
    <s v="NEIGHBORHOOD CRIME PREVENTION, INC."/>
    <s v="By chapter 50, section 1, of the laws of 2008, as amended by chapter 53, section 1, of the laws of 2012"/>
    <n v="4000"/>
    <x v="15"/>
    <m/>
  </r>
  <r>
    <s v="S2003C-2015"/>
    <s v="Aid to Localities"/>
    <n v="116"/>
    <x v="3"/>
    <x v="0"/>
    <x v="0"/>
    <s v="OFFICE OF QUEENS DISTRICT ATTORNEY"/>
    <s v="By chapter 50, section 1, of the laws of 2008, as amended by chapter 53, section 1, of the laws of 2012"/>
    <n v="10000"/>
    <x v="53"/>
    <m/>
  </r>
  <r>
    <s v="S2003C-2015"/>
    <s v="Aid to Localities"/>
    <n v="116"/>
    <x v="3"/>
    <x v="0"/>
    <x v="0"/>
    <s v="SEVENTY NINTH PRECINCT YOUTH COUNCIL, INC."/>
    <s v="By chapter 50, section 1, of the laws of 2008, as amended by chapter 53, section 1, of the laws of 2012"/>
    <n v="5000"/>
    <x v="6"/>
    <m/>
  </r>
  <r>
    <s v="S2003C-2015"/>
    <s v="Aid to Localities"/>
    <n v="116"/>
    <x v="3"/>
    <x v="0"/>
    <x v="0"/>
    <s v="SOUTH NYACK-GRANDVIEW POLICE DEPARTMENT"/>
    <s v="By chapter 50, section 1, of the laws of 2008, as amended by chapter 53, section 1, of the laws of 2012"/>
    <n v="4000"/>
    <x v="15"/>
    <m/>
  </r>
  <r>
    <s v="S2003C-2015"/>
    <s v="Aid to Localities"/>
    <n v="116"/>
    <x v="3"/>
    <x v="0"/>
    <x v="0"/>
    <s v="SULLIVAN COUNTY SHERIFF'S OFFICE"/>
    <s v="By chapter 50, section 1, of the laws of 2008, as amended by chapter 53, section 1, of the laws of 2012"/>
    <n v="7000"/>
    <x v="54"/>
    <m/>
  </r>
  <r>
    <s v="S2003C-2015"/>
    <s v="Aid to Localities"/>
    <n v="116"/>
    <x v="3"/>
    <x v="0"/>
    <x v="0"/>
    <s v="TOWN OF BETHLEHEM "/>
    <s v="By chapter 50, section 1, of the laws of 2008, as amended by chapter 53, section 1, of the laws of 2012"/>
    <n v="10000"/>
    <x v="55"/>
    <m/>
  </r>
  <r>
    <s v="S2003C-2015"/>
    <s v="Aid to Localities"/>
    <n v="116"/>
    <x v="3"/>
    <x v="0"/>
    <x v="0"/>
    <s v="TOWN OF LANCASTER"/>
    <s v="By chapter 50, section 1, of the laws of 2008, as amended by chapter 53, section 1, of the laws of 2012"/>
    <n v="5000"/>
    <x v="56"/>
    <m/>
  </r>
  <r>
    <s v="S2003C-2015"/>
    <s v="Aid to Localities"/>
    <n v="116"/>
    <x v="3"/>
    <x v="0"/>
    <x v="0"/>
    <s v="VILLAGE OF CENTRE ISLAND"/>
    <s v="By chapter 50, section 1, of the laws of 2008, as amended by chapter 53, section 1, of the laws of 2012"/>
    <n v="4000"/>
    <x v="15"/>
    <m/>
  </r>
  <r>
    <s v="S2003C-2015"/>
    <s v="Aid to Localities"/>
    <n v="116"/>
    <x v="3"/>
    <x v="1"/>
    <x v="0"/>
    <s v="DUTCHESS COUNTY SHERIFF"/>
    <s v="By chapter 50, section 1, of the laws of 2008, as amended by chapter 53, section 1, of the laws of 2012"/>
    <n v="4000"/>
    <x v="15"/>
    <m/>
  </r>
  <r>
    <s v="S2003C-2015"/>
    <s v="Aid to Localities"/>
    <n v="116"/>
    <x v="3"/>
    <x v="1"/>
    <x v="0"/>
    <s v="ORLEANS COUNTY SHERIFF'S DEPARTMENT"/>
    <s v="By chapter 50, section 1, of the laws of 2008, as amended by chapter 53, section 1, of the laws of 2012"/>
    <n v="1500"/>
    <x v="1"/>
    <m/>
  </r>
  <r>
    <s v="S2003C-2015"/>
    <s v="Aid to Localities"/>
    <n v="116"/>
    <x v="3"/>
    <x v="1"/>
    <x v="0"/>
    <s v="SCHENECTADY POLICE DEPARTMENT"/>
    <s v="By chapter 50, section 1, of the laws of 2008, as amended by chapter 53, section 1, of the laws of 2012"/>
    <n v="5000"/>
    <x v="6"/>
    <m/>
  </r>
  <r>
    <s v="S2003C-2015"/>
    <s v="Aid to Localities"/>
    <n v="116"/>
    <x v="3"/>
    <x v="1"/>
    <x v="0"/>
    <s v="SCHUYLER COUNTY SHERIFF'S DEPARTMENT"/>
    <s v="By chapter 50, section 1, of the laws of 2008, as amended by chapter 53, section 1, of the laws of 2012"/>
    <n v="11500"/>
    <x v="57"/>
    <m/>
  </r>
  <r>
    <s v="S2003C-2015"/>
    <s v="Aid to Localities"/>
    <n v="116"/>
    <x v="3"/>
    <x v="1"/>
    <x v="0"/>
    <s v="VILLAGE OF HAMBURG POLICE DEPARTMENT"/>
    <s v="By chapter 50, section 1, of the laws of 2008, as amended by chapter 53, section 1, of the laws of 2012"/>
    <n v="5000"/>
    <x v="6"/>
    <m/>
  </r>
  <r>
    <s v="S2003C-2015"/>
    <s v="Aid to Localities"/>
    <n v="116"/>
    <x v="3"/>
    <x v="0"/>
    <x v="0"/>
    <s v="Legal Action Center"/>
    <s v="By chapter 50, section 1, of the laws of 2007"/>
    <n v="131000"/>
    <x v="58"/>
    <m/>
  </r>
  <r>
    <s v="S2003C-2015"/>
    <s v="Aid to Localities"/>
    <n v="116"/>
    <x v="3"/>
    <x v="0"/>
    <x v="1"/>
    <s v="Alternatives  to  Incarceration  Demonstration Projects - Supplemental Aid"/>
    <s v="By chapter 50, section 1, of the laws of 2007, as amended by chapter 53, section 1, of the laws of 2011"/>
    <n v="550000"/>
    <x v="59"/>
    <m/>
  </r>
  <r>
    <s v="S2003C-2015        Aid to Localities                Division of Criminal Justice Services        Account CC        Itemized        Alternatives  to  Incarceration  Demonstration Projects - Supplemental Aid        By chapter 50, section 1, of the laws of 2007, as amended by chapter 53, section 1, of the laws of 2011"/>
    <s v="Aid to Localities"/>
    <n v="116"/>
    <x v="3"/>
    <x v="0"/>
    <x v="0"/>
    <s v="NYC Crossroads"/>
    <s v="By chapter 50, section 1, of the laws of 2007, as amended by chapter 53, section 1, of the laws of 2011"/>
    <n v="174000"/>
    <x v="60"/>
    <m/>
  </r>
  <r>
    <s v="S2003C-2015"/>
    <s v="Aid to Localities"/>
    <n v="116"/>
    <x v="3"/>
    <x v="0"/>
    <x v="0"/>
    <s v="Osborne Association - El Rio Program"/>
    <s v="By chapter 50, section 1, of the laws of 2007, as amended by chapter 53, section 1, of the laws of 2011"/>
    <n v="131000"/>
    <x v="61"/>
    <m/>
  </r>
  <r>
    <s v="S2003C-2015"/>
    <s v="Aid to Localities"/>
    <n v="117"/>
    <x v="3"/>
    <x v="2"/>
    <x v="0"/>
    <s v="68th Precinct Auxiliary "/>
    <s v="By chapter 50, section 1, of the laws of 2007, as amended by chapter 53, section 1, of the laws of 2012"/>
    <n v="2000"/>
    <x v="33"/>
    <m/>
  </r>
  <r>
    <s v="S2003C-2015"/>
    <s v="Aid to Localities"/>
    <n v="117"/>
    <x v="3"/>
    <x v="2"/>
    <x v="0"/>
    <s v="Canandaigua, City of"/>
    <s v="By chapter 50, section 1, of the laws of 2007, as amended by chapter 53, section 1, of the laws of 2012"/>
    <n v="15000"/>
    <x v="48"/>
    <m/>
  </r>
  <r>
    <s v="S2003C-2015"/>
    <s v="Aid to Localities"/>
    <n v="117"/>
    <x v="3"/>
    <x v="2"/>
    <x v="0"/>
    <s v="Chester, Town of Police Department"/>
    <s v="By chapter 50, section 1, of the laws of 2007, as amended by chapter 53, section 1, of the laws of 2012"/>
    <n v="25000"/>
    <x v="12"/>
    <m/>
  </r>
  <r>
    <s v="S2003C-2015"/>
    <s v="Aid to Localities"/>
    <n v="117"/>
    <x v="3"/>
    <x v="2"/>
    <x v="0"/>
    <s v="Columbia County Sheriff"/>
    <s v="By chapter 50, section 1, of the laws of 2007, as amended by chapter 53, section 1, of the laws of 2012"/>
    <n v="33735"/>
    <x v="62"/>
    <m/>
  </r>
  <r>
    <s v="S2003C-2015"/>
    <s v="Aid to Localities"/>
    <n v="117"/>
    <x v="3"/>
    <x v="2"/>
    <x v="0"/>
    <s v="Copake Town Court"/>
    <s v="By chapter 50, section 1, of the laws of 2007, as amended by chapter 53, section 1, of the laws of 2012"/>
    <n v="6000"/>
    <x v="0"/>
    <m/>
  </r>
  <r>
    <s v="S2003C-2015"/>
    <s v="Aid to Localities"/>
    <n v="117"/>
    <x v="3"/>
    <x v="2"/>
    <x v="0"/>
    <s v="Genesee County Sheriff's Department"/>
    <s v="By chapter 50, section 1, of the laws of 2007, as amended by chapter 53, section 1, of the laws of 2012"/>
    <n v="50000"/>
    <x v="10"/>
    <m/>
  </r>
  <r>
    <s v="S2003C-2015"/>
    <s v="Aid to Localities"/>
    <n v="117"/>
    <x v="3"/>
    <x v="2"/>
    <x v="0"/>
    <s v="Montgomery County District Attorney's Office"/>
    <s v="By chapter 50, section 1, of the laws of 2007, as amended by chapter 53, section 1, of the laws of 2012"/>
    <n v="4000"/>
    <x v="15"/>
    <m/>
  </r>
  <r>
    <s v="S2003C-2015"/>
    <s v="Aid to Localities"/>
    <n v="117"/>
    <x v="3"/>
    <x v="2"/>
    <x v="0"/>
    <s v="Mothers Against Drunk Driving"/>
    <s v="By chapter 50, section 1, of the laws of 2007, as amended by chapter 53, section 1, of the laws of 2012"/>
    <n v="5000"/>
    <x v="6"/>
    <m/>
  </r>
  <r>
    <s v="S2003C-2015"/>
    <s v="Aid to Localities"/>
    <n v="117"/>
    <x v="3"/>
    <x v="2"/>
    <x v="0"/>
    <s v="New York Association of Hostage Negotiators, Inc."/>
    <s v="By chapter 50, section 1, of the laws of 2007, as amended by chapter 53, section 1, of the laws of 2012"/>
    <n v="5000"/>
    <x v="6"/>
    <m/>
  </r>
  <r>
    <s v="S2003C-2015"/>
    <s v="Aid to Localities"/>
    <n v="117"/>
    <x v="3"/>
    <x v="2"/>
    <x v="0"/>
    <s v="NYC Dept. of Correction"/>
    <s v="By chapter 50, section 1, of the laws of 2007, as amended by chapter 53, section 1, of the laws of 2012"/>
    <n v="1500"/>
    <x v="1"/>
    <m/>
  </r>
  <r>
    <s v="S2003C-2015"/>
    <s v="Aid to Localities"/>
    <n v="117"/>
    <x v="3"/>
    <x v="2"/>
    <x v="0"/>
    <s v="Onondaga County Bar Association"/>
    <s v="By chapter 50, section 1, of the laws of 2007, as amended by chapter 53, section 1, of the laws of 2012"/>
    <n v="58500"/>
    <x v="63"/>
    <m/>
  </r>
  <r>
    <s v="S2003C-2015"/>
    <s v="Aid to Localities"/>
    <n v="117"/>
    <x v="3"/>
    <x v="2"/>
    <x v="0"/>
    <s v="Orange County"/>
    <s v="By chapter 50, section 1, of the laws of 2007, as amended by chapter 53, section 1, of the laws of 2012"/>
    <n v="25000"/>
    <x v="12"/>
    <m/>
  </r>
  <r>
    <s v="S2003C-2015"/>
    <s v="Aid to Localities"/>
    <n v="117"/>
    <x v="3"/>
    <x v="2"/>
    <x v="0"/>
    <s v="Safari Club International"/>
    <s v="By chapter 50, section 1, of the laws of 2007, as amended by chapter 53, section 1, of the laws of 2012"/>
    <n v="50000"/>
    <x v="10"/>
    <m/>
  </r>
  <r>
    <s v="S2003C-2015"/>
    <s v="Aid to Localities"/>
    <n v="117"/>
    <x v="3"/>
    <x v="2"/>
    <x v="0"/>
    <s v="Schenectady County District Attorney's Office"/>
    <s v="By chapter 50, section 1, of the laws of 2007, as amended by chapter 53, section 1, of the laws of 2012"/>
    <n v="25000"/>
    <x v="12"/>
    <m/>
  </r>
  <r>
    <s v="S2003C-2015"/>
    <s v="Aid to Localities"/>
    <n v="117"/>
    <x v="3"/>
    <x v="3"/>
    <x v="0"/>
    <s v="A.L.E.R.T"/>
    <s v="By chapter 50, section 1, of the laws of 2007, as amended by chapter 53, section 1, of the laws of 2012"/>
    <n v="30000"/>
    <x v="64"/>
    <m/>
  </r>
  <r>
    <s v="S2003C-2015"/>
    <s v="Aid to Localities"/>
    <n v="117"/>
    <x v="3"/>
    <x v="3"/>
    <x v="0"/>
    <s v="Van Nest Community Association"/>
    <s v="By chapter 50, section 1, of the laws of 2007, as amended by chapter 53, section 1, of the laws of 2012"/>
    <n v="2500"/>
    <x v="7"/>
    <m/>
  </r>
  <r>
    <s v="S2003C-2015"/>
    <s v="Aid to Localities"/>
    <n v="117"/>
    <x v="3"/>
    <x v="3"/>
    <x v="0"/>
    <s v="Williamsburg Safety Patrol"/>
    <s v="By chapter 50, section 1, of the laws of 2007, as amended by chapter 53, section 1, of the laws of 2012"/>
    <n v="20500"/>
    <x v="65"/>
    <m/>
  </r>
  <r>
    <s v="S2003C-2015"/>
    <s v="Aid to Localities"/>
    <n v="117"/>
    <x v="3"/>
    <x v="0"/>
    <x v="0"/>
    <s v="47TH PRECINCT COMMUNITY COUNCIL"/>
    <s v="By chapter 50, section 1, of the laws of 2007, as amended by chapter 53, section 1, of the laws of 2012"/>
    <n v="1000"/>
    <x v="16"/>
    <m/>
  </r>
  <r>
    <s v="S2003C-2015"/>
    <s v="Aid to Localities"/>
    <n v="117"/>
    <x v="3"/>
    <x v="0"/>
    <x v="0"/>
    <s v="63RD PRECINCT COMMUNITY COUNCIL"/>
    <s v="By chapter 50, section 1, of the laws of 2007, as amended by chapter 53, section 1, of the laws of 2012"/>
    <n v="1000"/>
    <x v="16"/>
    <m/>
  </r>
  <r>
    <s v="S2003C-2015"/>
    <s v="Aid to Localities"/>
    <n v="117"/>
    <x v="3"/>
    <x v="0"/>
    <x v="0"/>
    <s v="ALBANY COUNTY SHERIFF'S DEPARTMENT"/>
    <s v="By chapter 50, section 1, of the laws of 2007, as amended by chapter 53, section 1, of the laws of 2012"/>
    <n v="4000"/>
    <x v="15"/>
    <m/>
  </r>
  <r>
    <s v="S2003C-2015"/>
    <s v="Aid to Localities"/>
    <n v="117"/>
    <x v="3"/>
    <x v="0"/>
    <x v="0"/>
    <s v="BAYSWATER SECURITY PATROL"/>
    <s v="By chapter 50, section 1, of the laws of 2007, as amended by chapter 53, section 1, of the laws of 2012"/>
    <n v="3000"/>
    <x v="14"/>
    <m/>
  </r>
  <r>
    <s v="S2003C-2015"/>
    <s v="Aid to Localities"/>
    <n v="117"/>
    <x v="3"/>
    <x v="0"/>
    <x v="0"/>
    <s v="NEIGHBORHOOD CRIME PREVENTION, INC."/>
    <s v="By chapter 50, section 1, of the laws of 2007, as amended by chapter 53, section 1, of the laws of 2012"/>
    <n v="3000"/>
    <x v="14"/>
    <m/>
  </r>
  <r>
    <s v="S2003C-2015"/>
    <s v="Aid to Localities"/>
    <n v="117"/>
    <x v="3"/>
    <x v="0"/>
    <x v="0"/>
    <s v="SEVENTY-NINTH PRECINCT YOUTH COUNCIL, INC."/>
    <s v="By chapter 50, section 1, of the laws of 2007, as amended by chapter 53, section 1, of the laws of 2012"/>
    <n v="3000"/>
    <x v="14"/>
    <m/>
  </r>
  <r>
    <s v="S2003C-2015"/>
    <s v="Aid to Localities"/>
    <n v="117"/>
    <x v="3"/>
    <x v="0"/>
    <x v="0"/>
    <s v="VILLAGE OF MAMARONECK POLICE DEPARTMENT"/>
    <s v="By chapter 50, section 1, of the laws of 2007, as amended by chapter 53, section 1, of the laws of 2012"/>
    <n v="8500"/>
    <x v="66"/>
    <m/>
  </r>
  <r>
    <s v="S2003C-2015"/>
    <s v="Aid to Localities"/>
    <n v="117"/>
    <x v="3"/>
    <x v="0"/>
    <x v="0"/>
    <s v="WESTCHESTER COUNTY"/>
    <s v="By chapter 50, section 1, of the laws of 2007, as amended by chapter 53, section 1, of the laws of 2012"/>
    <n v="10000"/>
    <x v="67"/>
    <m/>
  </r>
  <r>
    <s v="S2003C-2015"/>
    <s v="Aid to Localities"/>
    <n v="117"/>
    <x v="3"/>
    <x v="0"/>
    <x v="0"/>
    <s v="WESTCHESTER COUNTY POLICE OFFICERS BENEVOLENT ASSOCIATION, INC."/>
    <s v="By chapter 50, section 1, of the laws of 2007, as amended by chapter 53, section 1, of the laws of 2012"/>
    <n v="10000"/>
    <x v="7"/>
    <m/>
  </r>
  <r>
    <s v="S2003C-2015"/>
    <s v="Aid to Localities"/>
    <n v="117"/>
    <x v="3"/>
    <x v="1"/>
    <x v="0"/>
    <s v="DUTCHESS COUNTY SHERIFF"/>
    <s v="By chapter 50, section 1, of the laws of 2007, as amended by chapter 53, section 1, of the laws of 2012"/>
    <n v="6000"/>
    <x v="0"/>
    <m/>
  </r>
  <r>
    <s v="S2003C-2015"/>
    <s v="Aid to Localities"/>
    <n v="117"/>
    <x v="3"/>
    <x v="1"/>
    <x v="0"/>
    <s v="MILLBROOK POLICE DEPARTMENT"/>
    <s v="By chapter 50, section 1, of the laws of 2007, as amended by chapter 53, section 1, of the laws of 2012"/>
    <n v="3148"/>
    <x v="68"/>
    <m/>
  </r>
  <r>
    <s v="S2003C-2015"/>
    <s v="Aid to Localities"/>
    <n v="117"/>
    <x v="3"/>
    <x v="1"/>
    <x v="0"/>
    <s v="ORLEANS COUNTY SHERIFF"/>
    <s v="By chapter 50, section 1, of the laws of 2007, as amended by chapter 53, section 1, of the laws of 2012"/>
    <n v="5000"/>
    <x v="6"/>
    <m/>
  </r>
  <r>
    <s v="S2003C-2015"/>
    <s v="Aid to Localities"/>
    <n v="117"/>
    <x v="3"/>
    <x v="1"/>
    <x v="0"/>
    <s v="SCHUYLER COUNTY SHERIFF'S DEPARTMENT"/>
    <s v="By chapter 50, section 1, of the laws of 2007, as amended by chapter 53, section 1, of the laws of 2012"/>
    <n v="10000"/>
    <x v="11"/>
    <m/>
  </r>
  <r>
    <s v="S2003C-2015"/>
    <s v="Aid to Localities"/>
    <n v="117"/>
    <x v="3"/>
    <x v="1"/>
    <x v="0"/>
    <s v="VICTIMS INFORMATION BUREAU OF SERVICES"/>
    <s v="By chapter 50, section 1, of the laws of 2007, as amended by chapter 53, section 1, of the laws of 2012"/>
    <n v="2500"/>
    <x v="7"/>
    <m/>
  </r>
  <r>
    <s v="S2003C-2015"/>
    <s v="Aid to Localities"/>
    <n v="117"/>
    <x v="3"/>
    <x v="1"/>
    <x v="0"/>
    <s v="VILLAGE OF FISHKILL POLICE DEPARTMENT"/>
    <s v="By chapter 50, section 1, of the laws of 2007, as amended by chapter 53, section 1, of the laws of 2012"/>
    <n v="5000"/>
    <x v="6"/>
    <m/>
  </r>
  <r>
    <s v="S2003C-2015"/>
    <s v="Aid to Localities"/>
    <n v="117"/>
    <x v="3"/>
    <x v="1"/>
    <x v="0"/>
    <s v="VILLAGE OF FLORIDA POLICE DEPARTMENT"/>
    <s v="By chapter 50, section 1, of the laws of 2007, as amended by chapter 53, section 1, of the laws of 2012"/>
    <n v="4524"/>
    <x v="69"/>
    <m/>
  </r>
  <r>
    <s v="S2003C-2015"/>
    <s v="Aid to Localities"/>
    <n v="117"/>
    <x v="3"/>
    <x v="1"/>
    <x v="0"/>
    <s v="WALLKILL POLICE DEPARTMENT"/>
    <s v="By chapter 50, section 1, of the laws of 2007, as amended by chapter 53, section 1, of the laws of 2012"/>
    <n v="4524"/>
    <x v="69"/>
    <m/>
  </r>
  <r>
    <s v="S2003C-2015"/>
    <s v="Aid to Localities"/>
    <n v="118"/>
    <x v="3"/>
    <x v="1"/>
    <x v="0"/>
    <s v="YONKERS POLICE CAPTAINS, LIEUTENANT &amp; SERGEANTS ASSOCIATION"/>
    <s v="By chapter 50, section 1, of the laws of 2007, as amended by chapter 53, section 1, of the laws of 2012"/>
    <n v="2500"/>
    <x v="7"/>
    <m/>
  </r>
  <r>
    <s v="S2003C-2015"/>
    <s v="Aid to Localities"/>
    <n v="118"/>
    <x v="3"/>
    <x v="0"/>
    <x v="1"/>
    <s v="Alternatives to incarceration demonstration projects"/>
    <s v="By chapter 50, section 1, of the laws of 2002, as amended by chapter 50, section 1, of the laws of 2010"/>
    <n v="570000"/>
    <x v="70"/>
    <m/>
  </r>
  <r>
    <s v="S2003C-2015"/>
    <s v="Aid to Localities"/>
    <n v="118"/>
    <x v="3"/>
    <x v="0"/>
    <x v="0"/>
    <s v="NYC Osborne Association El Rio"/>
    <s v="By chapter 50, section 1, of the laws of 2002, as amended by chapter 50, section 1, of the laws of 2010"/>
    <n v="131000"/>
    <x v="71"/>
    <m/>
  </r>
  <r>
    <s v="S2003C-2015"/>
    <s v="Aid to Localities"/>
    <n v="118"/>
    <x v="3"/>
    <x v="0"/>
    <x v="0"/>
    <s v="NYC Women's Prison Association"/>
    <s v="By chapter 50, section 1, of the laws of 2002, as amended by chapter 50, section 1, of the laws of 2010"/>
    <n v="213000"/>
    <x v="72"/>
    <m/>
  </r>
  <r>
    <s v="S2003C-2015"/>
    <s v="Aid to Localities"/>
    <n v="118"/>
    <x v="3"/>
    <x v="0"/>
    <x v="0"/>
    <s v="Ulster County Community Corrections "/>
    <s v="By chapter 50, section 1, of the laws of 2002, as amended by chapter 50, section 1, of the laws of 2010"/>
    <n v="131000"/>
    <x v="73"/>
    <m/>
  </r>
  <r>
    <s v="S2003C-2015"/>
    <s v="Aid to Localities"/>
    <n v="118"/>
    <x v="3"/>
    <x v="2"/>
    <x v="0"/>
    <s v="Lyell Area Revitalization Committee"/>
    <s v="By chapter 50, section 1, of the laws of 2002, as amended by chapter 50, section 1, of the laws of 2007"/>
    <n v="25000"/>
    <x v="12"/>
    <m/>
  </r>
  <r>
    <s v="S2003C-2015"/>
    <s v="Aid to Localities"/>
    <n v="118"/>
    <x v="3"/>
    <x v="2"/>
    <x v="0"/>
    <s v="Putnam County Youth Court"/>
    <s v="By chapter 50, section 1, of the laws of 2002, as amended by chapter 50, section 1, of the laws of 2007"/>
    <n v="2500"/>
    <x v="7"/>
    <m/>
  </r>
  <r>
    <s v="S2003C-2015"/>
    <s v="Aid to Localities"/>
    <n v="118"/>
    <x v="3"/>
    <x v="2"/>
    <x v="0"/>
    <s v="Town of Monroe - State Police Barracks"/>
    <s v="By chapter 50, section 1, of the laws of 2002, as amended by chapter 50, section 1, of the laws of 2007"/>
    <n v="50000"/>
    <x v="10"/>
    <m/>
  </r>
  <r>
    <s v="S2003C-2015"/>
    <s v="Aid to Localities"/>
    <n v="118"/>
    <x v="3"/>
    <x v="2"/>
    <x v="0"/>
    <s v="Tree Streets Neighborhood Watch"/>
    <s v="By chapter 50, section 1, of the laws of 2002, as amended by chapter 50, section 1, of the laws of 2007"/>
    <n v="5000"/>
    <x v="6"/>
    <m/>
  </r>
  <r>
    <s v="S2003C-2015"/>
    <s v="Aid to Localities"/>
    <n v="118"/>
    <x v="3"/>
    <x v="2"/>
    <x v="0"/>
    <s v="Valley Stream Auxiliary Police"/>
    <s v="By chapter 50, section 1, of the laws of 2002, as amended by chapter 50, section 1, of the laws of 2007"/>
    <n v="3000"/>
    <x v="14"/>
    <m/>
  </r>
  <r>
    <s v="S2003C-2015"/>
    <s v="Aid to Localities"/>
    <n v="118"/>
    <x v="3"/>
    <x v="0"/>
    <x v="0"/>
    <s v="Allerton Avenue - Pelham Parkway Patrol"/>
    <s v="By chapter 50, section 1, of the laws of 2002, as amended by chapter 50, section 1, of the laws of 2007"/>
    <n v="10000"/>
    <x v="11"/>
    <m/>
  </r>
  <r>
    <s v="S2003C-2015"/>
    <s v="Aid to Localities"/>
    <n v="118"/>
    <x v="3"/>
    <x v="0"/>
    <x v="0"/>
    <s v="Brooklyn Heights Civilian Observation Patrol"/>
    <s v="By chapter 50, section 1, of the laws of 2002, as amended by chapter 50, section 1, of the laws of 2008"/>
    <n v="2000"/>
    <x v="74"/>
    <m/>
  </r>
  <r>
    <s v="S2003C-2015"/>
    <s v="Aid to Localities"/>
    <n v="118"/>
    <x v="3"/>
    <x v="0"/>
    <x v="0"/>
    <s v="Empire State Law Enforcement Memorial Fund, Inc."/>
    <s v="By chapter 50, section 1, of the laws of 2002, as amended by chapter 50, section 1, of the laws of 2009"/>
    <n v="2500"/>
    <x v="7"/>
    <m/>
  </r>
  <r>
    <s v="S2003C-2015"/>
    <s v="Aid to Localities"/>
    <n v="118"/>
    <x v="3"/>
    <x v="0"/>
    <x v="0"/>
    <s v="Long Island Association of Crime Prevention Officers"/>
    <s v="By chapter 50, section 1, of the laws of 2002, as amended by chapter 50, section 1, of the laws of 2010"/>
    <n v="5000"/>
    <x v="6"/>
    <m/>
  </r>
  <r>
    <s v="S2003C-2015"/>
    <s v="Aid to Localities"/>
    <n v="118"/>
    <x v="3"/>
    <x v="0"/>
    <x v="0"/>
    <s v="Mitchell Linden Civic Assn."/>
    <s v="By chapter 50, section 1, of the laws of 2002, as amended by chapter 50, section 1, of the laws of 2011"/>
    <n v="1000"/>
    <x v="16"/>
    <m/>
  </r>
  <r>
    <s v="S2003C-2015"/>
    <s v="Aid to Localities"/>
    <n v="118"/>
    <x v="3"/>
    <x v="0"/>
    <x v="0"/>
    <s v="Woodhaven Residents Block Association"/>
    <s v="By chapter 50, section 1, of the laws of 2002, as amended by chapter 50, section 1, of the laws of 2012"/>
    <n v="5000"/>
    <x v="6"/>
    <m/>
  </r>
  <r>
    <s v="S2003C-2015"/>
    <s v="Aid to Localities"/>
    <n v="119"/>
    <x v="3"/>
    <x v="1"/>
    <x v="0"/>
    <s v="17th Precinct"/>
    <s v="By chapter 50, section 1, of the laws of 2002, as amended by chapter 50, section 1, of the laws of 2013"/>
    <n v="5000"/>
    <x v="6"/>
    <m/>
  </r>
  <r>
    <s v="S2003C-2015"/>
    <s v="Aid to Localities"/>
    <n v="119"/>
    <x v="3"/>
    <x v="1"/>
    <x v="0"/>
    <s v="19th Precinct"/>
    <s v="By chapter 50, section 1, of the laws of 2002, as amended by chapter 50, section 1, of the laws of 2014"/>
    <n v="5000"/>
    <x v="6"/>
    <m/>
  </r>
  <r>
    <s v="S2003C-2015"/>
    <s v="Aid to Localities"/>
    <n v="119"/>
    <x v="3"/>
    <x v="2"/>
    <x v="1"/>
    <s v="For  services and expenses, grants in aid, or for contracts with municipalities and/or private not-for-profit agencies. The funds appropriated hereby may be suballocated to any department, agency or public authority"/>
    <s v="By chapter 54, section 1, of the laws of 2000, as amended by chapter 50, section 1, of the laws of 2007"/>
    <n v="2000000"/>
    <x v="75"/>
    <m/>
  </r>
  <r>
    <s v="S2003C-2015"/>
    <s v="Aid to Localities"/>
    <n v="119"/>
    <x v="3"/>
    <x v="2"/>
    <x v="0"/>
    <s v="Schenectady Police Department"/>
    <s v="By chapter 54, section 1, of the laws of 2000, as amended by chapter 50, section 1, of the laws of 2007"/>
    <n v="5000"/>
    <x v="6"/>
    <m/>
  </r>
  <r>
    <s v="S2003C-2015"/>
    <s v="Aid to Localities"/>
    <n v="119"/>
    <x v="3"/>
    <x v="2"/>
    <x v="0"/>
    <s v="Village of Medina Police Department"/>
    <s v="By chapter 54, section 1, of the laws of 2000, as amended by chapter 50, section 1, of the laws of 2007"/>
    <n v="7500"/>
    <x v="8"/>
    <m/>
  </r>
  <r>
    <s v="S2003C-2015"/>
    <s v="Aid to Localities"/>
    <n v="119"/>
    <x v="3"/>
    <x v="0"/>
    <x v="1"/>
    <s v="For  services and expenses, grants in aid, or for contracts with municipalities and/or private not-for-profit agencies. The funds appropriated hereby may be suballocated to any department, agency or public authority"/>
    <s v="By chapter 54, section 1, of the laws of 2000, as amended by chapter 50, section 1, of the laws of 2007"/>
    <n v="2000000"/>
    <x v="76"/>
    <m/>
  </r>
  <r>
    <s v="S2003C-2015"/>
    <s v="Aid to Localities"/>
    <n v="119"/>
    <x v="3"/>
    <x v="1"/>
    <x v="0"/>
    <s v="Niskayuna Youth Court"/>
    <s v="By chapter 54, section 1, of the laws of 2000, as amended by chapter 50, section 1, of the laws of 2007"/>
    <n v="3500"/>
    <x v="77"/>
    <m/>
  </r>
  <r>
    <s v="S2003C-2015"/>
    <s v="Aid to Localities"/>
    <n v="120"/>
    <x v="3"/>
    <x v="1"/>
    <x v="0"/>
    <s v="Amherst Domestic Violence Task Force"/>
    <s v="By chapter 54, section 1, of the laws of 1999, as amended by chapter 50, section 1, of the laws of 2007"/>
    <n v="10000"/>
    <x v="11"/>
    <m/>
  </r>
  <r>
    <s v="S2003C-2015"/>
    <s v="Aid to Localities"/>
    <n v="120"/>
    <x v="3"/>
    <x v="1"/>
    <x v="0"/>
    <s v="Island Park Fire Department"/>
    <s v="By chapter 54, section 1, of the laws of 1999, as amended by chapter 50, section 1, of the laws of 2007"/>
    <n v="5000"/>
    <x v="6"/>
    <m/>
  </r>
  <r>
    <s v="S2003C-2015"/>
    <s v="Aid to Localities"/>
    <n v="120"/>
    <x v="3"/>
    <x v="1"/>
    <x v="0"/>
    <s v="Rockland County Police Academy"/>
    <s v="By chapter 54, section 1, of the laws of 1999, as amended by chapter 50, section 1, of the laws of 2007"/>
    <n v="5000"/>
    <x v="6"/>
    <m/>
  </r>
  <r>
    <s v="S2003C-2015"/>
    <s v="Aid to Localities"/>
    <n v="120"/>
    <x v="3"/>
    <x v="1"/>
    <x v="0"/>
    <s v="Orange County Sheriff's Department"/>
    <s v="By chapter 54, section 1, of the laws of 1998, as amended by chapter 50, section 1, of the laws of 2002"/>
    <n v="10000"/>
    <x v="11"/>
    <m/>
  </r>
  <r>
    <s v="S2003C-2015"/>
    <s v="Aid to Localities"/>
    <n v="120"/>
    <x v="3"/>
    <x v="1"/>
    <x v="0"/>
    <s v="Amherst First Offender Reversion Program"/>
    <s v="By chapter 54, section 1, of the laws of 1998, as amended by chapter 50, section 1, of the laws of 2002"/>
    <n v="20000"/>
    <x v="49"/>
    <m/>
  </r>
  <r>
    <s v="S2003C-2015"/>
    <s v="Aid to Localities"/>
    <n v="120"/>
    <x v="3"/>
    <x v="1"/>
    <x v="0"/>
    <s v="Town of Plattekill Police Department"/>
    <s v="By chapter 54, section 1, of the laws of 1998, as amended by chapter 50, section 1, of the laws of 2002"/>
    <n v="5000"/>
    <x v="6"/>
    <m/>
  </r>
  <r>
    <s v="S2003C-2015"/>
    <s v="Aid to Localities"/>
    <n v="147"/>
    <x v="4"/>
    <x v="0"/>
    <x v="0"/>
    <s v="Griffiss Local Development Corp. (GLDC)"/>
    <s v="By chapter 55, section 1, of the laws of 2009, as amended by chapter 55, section 1, of the laws of 2010"/>
    <n v="113000"/>
    <x v="78"/>
    <m/>
  </r>
  <r>
    <s v="S2003C-2015"/>
    <s v="Aid to Localities"/>
    <n v="147"/>
    <x v="4"/>
    <x v="0"/>
    <x v="0"/>
    <s v="Picturefest International, Inc."/>
    <s v="By chapter 55, section 1, of the laws of 2009, as amended by chapter 55, section 1, of the laws of 2010"/>
    <n v="75000"/>
    <x v="79"/>
    <m/>
  </r>
  <r>
    <s v="S2003C-2015"/>
    <s v="Aid to Localities"/>
    <n v="147"/>
    <x v="4"/>
    <x v="0"/>
    <x v="0"/>
    <s v="Bed Stuy Alive! Collective"/>
    <s v="By chapter 55, section 1, of the laws of 2009, as amended by chapter 55, section 1, of the laws of 2010"/>
    <n v="5000"/>
    <x v="6"/>
    <m/>
  </r>
  <r>
    <s v="S2003C-2015"/>
    <s v="Aid to Localities"/>
    <n v="147"/>
    <x v="4"/>
    <x v="0"/>
    <x v="0"/>
    <s v="Business Alliance of Kingston, Inc."/>
    <s v="By chapter 55, section 1, of the laws of 2009, as amended by chapter 55, section 1, of the laws of 2010"/>
    <n v="10000"/>
    <x v="5"/>
    <m/>
  </r>
  <r>
    <s v="S2003C-2015"/>
    <s v="Aid to Localities"/>
    <n v="147"/>
    <x v="4"/>
    <x v="0"/>
    <x v="0"/>
    <s v="Caribbean American Chamber of Commerce &amp; Industry Education Foundation, Inc."/>
    <s v="By chapter 55, section 1, of the laws of 2009, as amended by chapter 55, section 1, of the laws of 2010"/>
    <n v="5000"/>
    <x v="6"/>
    <m/>
  </r>
  <r>
    <s v="S2003C-2015"/>
    <s v="Aid to Localities"/>
    <n v="147"/>
    <x v="4"/>
    <x v="0"/>
    <x v="0"/>
    <s v="Charlotte Community Development Corporation"/>
    <s v="By chapter 55, section 1, of the laws of 2009, as amended by chapter 55, section 1, of the laws of 2010"/>
    <n v="7500"/>
    <x v="8"/>
    <m/>
  </r>
  <r>
    <s v="S2003C-2015"/>
    <s v="Aid to Localities"/>
    <n v="147"/>
    <x v="4"/>
    <x v="0"/>
    <x v="0"/>
    <s v="Local Development Corporation of Laurelton, Rosedale and Springfield Gardens"/>
    <s v="By chapter 55, section 1, of the laws of 2009, as amended by chapter 55, section 1, of the laws of 2010"/>
    <n v="50000"/>
    <x v="80"/>
    <m/>
  </r>
  <r>
    <s v="S2003C-2015"/>
    <s v="Aid to Localities"/>
    <n v="147"/>
    <x v="4"/>
    <x v="0"/>
    <x v="0"/>
    <s v="Maplewood Neighborhood Association of Rochester, Inc."/>
    <s v="By chapter 55, section 1, of the laws of 2009, as amended by chapter 55, section 1, of the laws of 2010"/>
    <n v="7500"/>
    <x v="8"/>
    <m/>
  </r>
  <r>
    <s v="S2003C-2015"/>
    <s v="Aid to Localities"/>
    <n v="147"/>
    <x v="4"/>
    <x v="0"/>
    <x v="0"/>
    <s v="Myrtle Avenue Commercial Revitalization &amp; Development Project, LDC"/>
    <s v="By chapter 55, section 1, of the laws of 2009, as amended by chapter 55, section 1, of the laws of 2010"/>
    <n v="5000"/>
    <x v="6"/>
    <m/>
  </r>
  <r>
    <s v="S2003C-2015"/>
    <s v="Aid to Localities"/>
    <n v="148"/>
    <x v="4"/>
    <x v="0"/>
    <x v="0"/>
    <s v="Ridgewood Local Development Corporation"/>
    <s v="By chapter 55, section 1, of the laws of 2009, as amended by chapter 55, section 1, of the laws of 2010"/>
    <n v="20000"/>
    <x v="81"/>
    <m/>
  </r>
  <r>
    <s v="S2003C-2015"/>
    <s v="Aid to Localities"/>
    <n v="148"/>
    <x v="4"/>
    <x v="0"/>
    <x v="0"/>
    <s v="Urban League of Long Island, Inc."/>
    <s v="By chapter 55, section 1, of the laws of 2009, as amended by chapter 55, section 1, of the laws of 2010"/>
    <n v="15500"/>
    <x v="82"/>
    <m/>
  </r>
  <r>
    <s v="S2003C-2015"/>
    <s v="Aid to Localities"/>
    <n v="148"/>
    <x v="4"/>
    <x v="1"/>
    <x v="0"/>
    <s v="Dutchess Community College"/>
    <s v="By chapter 55, section 1, of the laws of 2009, as amended by chapter 55, section 1, of the laws of 2010"/>
    <n v="10000"/>
    <x v="11"/>
    <m/>
  </r>
  <r>
    <s v="S2003C-2015"/>
    <s v="Aid to Localities"/>
    <n v="148"/>
    <x v="4"/>
    <x v="1"/>
    <x v="0"/>
    <s v="East Meadow Chamber of Commerce"/>
    <s v="By chapter 55, section 1, of the laws of 2009, as amended by chapter 55, section 1, of the laws of 2010"/>
    <n v="3500"/>
    <x v="77"/>
    <m/>
  </r>
  <r>
    <s v="S2003C-2015"/>
    <s v="Aid to Localities"/>
    <n v="148"/>
    <x v="4"/>
    <x v="1"/>
    <x v="0"/>
    <s v="Fort Drum Regional Liaison Organization"/>
    <s v="By chapter 55, section 1, of the laws of 2009, as amended by chapter 55, section 1, of the laws of 2010"/>
    <n v="25000"/>
    <x v="12"/>
    <m/>
  </r>
  <r>
    <s v="S2003C-2015"/>
    <s v="Aid to Localities"/>
    <n v="148"/>
    <x v="4"/>
    <x v="1"/>
    <x v="0"/>
    <s v="Fulton County Chamber of Commerce and Industry"/>
    <s v="By chapter 55, section 1, of the laws of 2009, as amended by chapter 55, section 1, of the laws of 2010"/>
    <n v="20000"/>
    <x v="49"/>
    <m/>
  </r>
  <r>
    <s v="S2003C-2015"/>
    <s v="Aid to Localities"/>
    <n v="148"/>
    <x v="4"/>
    <x v="1"/>
    <x v="0"/>
    <s v="Greater Oswego-Fulton Chamber of Commerce"/>
    <s v="By chapter 55, section 1, of the laws of 2009, as amended by chapter 55, section 1, of the laws of 2010"/>
    <n v="15000"/>
    <x v="48"/>
    <m/>
  </r>
  <r>
    <s v="S2003C-2015"/>
    <s v="Aid to Localities"/>
    <n v="148"/>
    <x v="4"/>
    <x v="1"/>
    <x v="0"/>
    <s v="Massapequa Chamber of Commerce"/>
    <s v="By chapter 55, section 1, of the laws of 2009, as amended by chapter 55, section 1, of the laws of 2010"/>
    <n v="1500"/>
    <x v="1"/>
    <m/>
  </r>
  <r>
    <s v="S2003C-2015"/>
    <s v="Aid to Localities"/>
    <n v="148"/>
    <x v="4"/>
    <x v="1"/>
    <x v="0"/>
    <s v="Wayne County Economic Development Corp"/>
    <s v="By chapter 55, section 1, of the laws of 2009, as amended by chapter 55, section 1, of the laws of 2010"/>
    <n v="25000"/>
    <x v="12"/>
    <m/>
  </r>
  <r>
    <s v="S2003C-2015"/>
    <s v="Aid to Localities"/>
    <n v="148"/>
    <x v="4"/>
    <x v="2"/>
    <x v="1"/>
    <s v="For  services and expenses, grants in aid, or for contracts with municipalities and/or private not-for-profit agencies. The funds appropriated hereby may be suballocated to any department, agency or public authority"/>
    <s v="By chapter 55, section 1, of the laws of 2008, as amended by chapter 55, section 1, of the laws of 2012"/>
    <n v="1000000"/>
    <x v="21"/>
    <m/>
  </r>
  <r>
    <s v="S2003C-2015"/>
    <s v="Aid to Localities"/>
    <n v="148"/>
    <x v="4"/>
    <x v="2"/>
    <x v="0"/>
    <s v="Adirondack Theater Festival"/>
    <s v="By chapter 55, section 1, of the laws of 2008, as amended by chapter 55, section 1, of the laws of 2012"/>
    <n v="15000"/>
    <x v="48"/>
    <m/>
  </r>
  <r>
    <s v="S2003C-2015"/>
    <s v="Aid to Localities"/>
    <n v="148"/>
    <x v="4"/>
    <x v="2"/>
    <x v="0"/>
    <s v="Baldwin Chamber of Commerce"/>
    <s v="By chapter 55, section 1, of the laws of 2008, as amended by chapter 55, section 1, of the laws of 2012"/>
    <n v="30000"/>
    <x v="64"/>
    <m/>
  </r>
  <r>
    <s v="S2003C-2015"/>
    <s v="Aid to Localities"/>
    <n v="148"/>
    <x v="4"/>
    <x v="2"/>
    <x v="0"/>
    <s v="Bellerose Business District Development Corp."/>
    <s v="By chapter 55, section 1, of the laws of 2008, as amended by chapter 55, section 1, of the laws of 2012"/>
    <n v="12000"/>
    <x v="83"/>
    <m/>
  </r>
  <r>
    <s v="S2003C-2015"/>
    <s v="Aid to Localities"/>
    <n v="148"/>
    <x v="4"/>
    <x v="2"/>
    <x v="0"/>
    <s v="Cayuga County Chamber of Commerce"/>
    <s v="By chapter 55, section 1, of the laws of 2008, as amended by chapter 55, section 1, of the laws of 2012"/>
    <n v="15000"/>
    <x v="48"/>
    <m/>
  </r>
  <r>
    <s v="S2003C-2015"/>
    <s v="Aid to Localities"/>
    <n v="148"/>
    <x v="4"/>
    <x v="2"/>
    <x v="0"/>
    <s v="Cayuga County Development Corporation"/>
    <s v="By chapter 55, section 1, of the laws of 2008, as amended by chapter 55, section 1, of the laws of 2012"/>
    <n v="75000"/>
    <x v="84"/>
    <m/>
  </r>
  <r>
    <s v="S2003C-2015"/>
    <s v="Aid to Localities"/>
    <n v="148"/>
    <x v="4"/>
    <x v="2"/>
    <x v="0"/>
    <s v="Chamber of Commerce of the Massapequas, Inc., The"/>
    <s v="By chapter 55, section 1, of the laws of 2008, as amended by chapter 55, section 1, of the laws of 2012"/>
    <n v="10000"/>
    <x v="11"/>
    <m/>
  </r>
  <r>
    <s v="S2003C-2015"/>
    <s v="Aid to Localities"/>
    <n v="148"/>
    <x v="4"/>
    <x v="2"/>
    <x v="0"/>
    <s v="Chamber of Schenectady County"/>
    <s v="By chapter 55, section 1, of the laws of 2008, as amended by chapter 55, section 1, of the laws of 2012"/>
    <n v="25000"/>
    <x v="12"/>
    <m/>
  </r>
  <r>
    <s v="S2003C-2015"/>
    <s v="Aid to Localities"/>
    <n v="148"/>
    <x v="4"/>
    <x v="2"/>
    <x v="0"/>
    <s v="Cortland County IDA"/>
    <s v="By chapter 55, section 1, of the laws of 2008, as amended by chapter 55, section 1, of the laws of 2012"/>
    <n v="40000"/>
    <x v="51"/>
    <m/>
  </r>
  <r>
    <s v="S2003C-2015"/>
    <s v="Aid to Localities"/>
    <n v="148"/>
    <x v="4"/>
    <x v="2"/>
    <x v="0"/>
    <s v="Digital Rochester, Inc."/>
    <s v="By chapter 55, section 1, of the laws of 2008, as amended by chapter 55, section 1, of the laws of 2012"/>
    <n v="10000"/>
    <x v="11"/>
    <m/>
  </r>
  <r>
    <s v="S2003C-2015"/>
    <s v="Aid to Localities"/>
    <n v="149"/>
    <x v="4"/>
    <x v="2"/>
    <x v="0"/>
    <s v="Downtown Middletown District Management Association, Inc."/>
    <s v="By chapter 55, section 1, of the laws of 2008, as amended by chapter 55, section 1, of the laws of 2012"/>
    <n v="10000"/>
    <x v="11"/>
    <m/>
  </r>
  <r>
    <s v="S2003C-2015"/>
    <s v="Aid to Localities"/>
    <n v="149"/>
    <x v="4"/>
    <x v="2"/>
    <x v="0"/>
    <s v="Farmingdale Chamber of Commerce"/>
    <s v="By chapter 55, section 1, of the laws of 2008, as amended by chapter 55, section 1, of the laws of 2012"/>
    <n v="2750"/>
    <x v="85"/>
    <m/>
  </r>
  <r>
    <s v="S2003C-2015"/>
    <s v="Aid to Localities"/>
    <n v="149"/>
    <x v="4"/>
    <x v="2"/>
    <x v="0"/>
    <s v="Hoosick Falls, Village of"/>
    <s v="By chapter 55, section 1, of the laws of 2008, as amended by chapter 55, section 1, of the laws of 2012"/>
    <n v="15000"/>
    <x v="48"/>
    <m/>
  </r>
  <r>
    <s v="S2003C-2015"/>
    <s v="Aid to Localities"/>
    <n v="149"/>
    <x v="4"/>
    <x v="2"/>
    <x v="0"/>
    <s v="Job Path"/>
    <s v="By chapter 55, section 1, of the laws of 2008, as amended by chapter 55, section 1, of the laws of 2012"/>
    <n v="5000"/>
    <x v="6"/>
    <m/>
  </r>
  <r>
    <s v="S2003C-2015"/>
    <s v="Aid to Localities"/>
    <n v="149"/>
    <x v="4"/>
    <x v="2"/>
    <x v="0"/>
    <s v="Lancaster Area Chamber (The)"/>
    <s v="By chapter 55, section 1, of the laws of 2008, as amended by chapter 55, section 1, of the laws of 2012"/>
    <n v="2500"/>
    <x v="7"/>
    <m/>
  </r>
  <r>
    <s v="S2003C-2015"/>
    <s v="Aid to Localities"/>
    <n v="149"/>
    <x v="4"/>
    <x v="2"/>
    <x v="0"/>
    <s v="Niagara Tourism &amp; Convention Corporation"/>
    <s v="By chapter 55, section 1, of the laws of 2008, as amended by chapter 55, section 1, of the laws of 2012"/>
    <n v="3000"/>
    <x v="14"/>
    <m/>
  </r>
  <r>
    <s v="S2003C-2015"/>
    <s v="Aid to Localities"/>
    <n v="149"/>
    <x v="4"/>
    <x v="2"/>
    <x v="0"/>
    <s v="Niagara USA Chamber"/>
    <s v="By chapter 55, section 1, of the laws of 2008, as amended by chapter 55, section 1, of the laws of 2012"/>
    <n v="12000"/>
    <x v="83"/>
    <m/>
  </r>
  <r>
    <s v="S2003C-2015"/>
    <s v="Aid to Localities"/>
    <n v="149"/>
    <x v="4"/>
    <x v="2"/>
    <x v="0"/>
    <s v="Orange County Chamber of Commerce"/>
    <s v="By chapter 55, section 1, of the laws of 2008, as amended by chapter 55, section 1, of the laws of 2012"/>
    <n v="35000"/>
    <x v="42"/>
    <m/>
  </r>
  <r>
    <s v="S2003C-2015"/>
    <s v="Aid to Localities"/>
    <n v="149"/>
    <x v="4"/>
    <x v="2"/>
    <x v="0"/>
    <s v="Orleans County Chamber of Commerce"/>
    <s v="By chapter 55, section 1, of the laws of 2008, as amended by chapter 55, section 1, of the laws of 2012"/>
    <n v="4000"/>
    <x v="15"/>
    <m/>
  </r>
  <r>
    <s v="S2003C-2015"/>
    <s v="Aid to Localities"/>
    <n v="149"/>
    <x v="4"/>
    <x v="2"/>
    <x v="0"/>
    <s v="Red Hook Area Chamber of Commerce"/>
    <s v="By chapter 55, section 1, of the laws of 2008, as amended by chapter 55, section 1, of the laws of 2012"/>
    <n v="4160"/>
    <x v="86"/>
    <m/>
  </r>
  <r>
    <s v="S2003C-2015"/>
    <s v="Aid to Localities"/>
    <n v="149"/>
    <x v="4"/>
    <x v="2"/>
    <x v="0"/>
    <s v="Saratoga County"/>
    <s v="By chapter 55, section 1, of the laws of 2008, as amended by chapter 55, section 1, of the laws of 2012"/>
    <n v="5000"/>
    <x v="6"/>
    <m/>
  </r>
  <r>
    <s v="S2003C-2015"/>
    <s v="Aid to Localities"/>
    <n v="149"/>
    <x v="4"/>
    <x v="2"/>
    <x v="0"/>
    <s v="Sullivan County Visitors Association, Inc."/>
    <s v="By chapter 55, section 1, of the laws of 2008, as amended by chapter 55, section 1, of the laws of 2012"/>
    <n v="5000"/>
    <x v="6"/>
    <m/>
  </r>
  <r>
    <s v="S2003C-2015"/>
    <s v="Aid to Localities"/>
    <n v="149"/>
    <x v="4"/>
    <x v="2"/>
    <x v="0"/>
    <s v="Third Rochester Enterprises Corporation"/>
    <s v="By chapter 55, section 1, of the laws of 2008, as amended by chapter 55, section 1, of the laws of 2012"/>
    <n v="15000"/>
    <x v="48"/>
    <m/>
  </r>
  <r>
    <s v="S2003C-2015"/>
    <s v="Aid to Localities"/>
    <n v="149"/>
    <x v="4"/>
    <x v="2"/>
    <x v="0"/>
    <s v="Three Village Chamber of Commerce"/>
    <s v="By chapter 55, section 1, of the laws of 2008, as amended by chapter 55, section 1, of the laws of 2012"/>
    <n v="75000"/>
    <x v="84"/>
    <m/>
  </r>
  <r>
    <s v="S2003C-2015"/>
    <s v="Aid to Localities"/>
    <n v="149"/>
    <x v="4"/>
    <x v="2"/>
    <x v="0"/>
    <s v="Ticonderoga, Town of"/>
    <s v="By chapter 55, section 1, of the laws of 2008, as amended by chapter 55, section 1, of the laws of 2012"/>
    <n v="50000"/>
    <x v="10"/>
    <m/>
  </r>
  <r>
    <s v="S2003C-2015"/>
    <s v="Aid to Localities"/>
    <n v="149"/>
    <x v="4"/>
    <x v="2"/>
    <x v="0"/>
    <s v="Tupper Lake Arts Council"/>
    <s v="By chapter 55, section 1, of the laws of 2008, as amended by chapter 55, section 1, of the laws of 2012"/>
    <n v="6000"/>
    <x v="0"/>
    <m/>
  </r>
  <r>
    <s v="S2003C-2015"/>
    <s v="Aid to Localities"/>
    <n v="149"/>
    <x v="4"/>
    <x v="2"/>
    <x v="0"/>
    <s v="Westchester Arts Council"/>
    <s v="By chapter 55, section 1, of the laws of 2008, as amended by chapter 55, section 1, of the laws of 2012"/>
    <n v="50000"/>
    <x v="10"/>
    <m/>
  </r>
  <r>
    <s v="S2003C-2015"/>
    <s v="Aid to Localities"/>
    <n v="149"/>
    <x v="4"/>
    <x v="3"/>
    <x v="0"/>
    <s v="Bay Improvement Group"/>
    <s v="By chapter 55, section 1, of the laws of 2008, as amended by chapter 55, section 1, of the laws of 2012"/>
    <n v="5000"/>
    <x v="6"/>
    <m/>
  </r>
  <r>
    <s v="S2003C-2015"/>
    <s v="Aid to Localities"/>
    <n v="149"/>
    <x v="4"/>
    <x v="3"/>
    <x v="0"/>
    <s v="Center for Urban Rehabilitation &amp; Empowerment"/>
    <s v="By chapter 55, section 1, of the laws of 2008, as amended by chapter 55, section 1, of the laws of 2012"/>
    <n v="10000"/>
    <x v="11"/>
    <m/>
  </r>
  <r>
    <s v="S2003C-2015"/>
    <s v="Aid to Localities"/>
    <n v="149"/>
    <x v="4"/>
    <x v="3"/>
    <x v="0"/>
    <s v="City of Niagara Falls, Dept. of Economic Development"/>
    <s v="By chapter 55, section 1, of the laws of 2008, as amended by chapter 55, section 1, of the laws of 2012"/>
    <n v="25000"/>
    <x v="12"/>
    <m/>
  </r>
  <r>
    <s v="S2003C-2015"/>
    <s v="Aid to Localities"/>
    <n v="149"/>
    <x v="4"/>
    <x v="3"/>
    <x v="0"/>
    <s v="Greenwich Village-Chelsea Chamber of Commerce"/>
    <s v="By chapter 55, section 1, of the laws of 2008, as amended by chapter 55, section 1, of the laws of 2012"/>
    <n v="1000"/>
    <x v="16"/>
    <m/>
  </r>
  <r>
    <s v="S2003C-2015"/>
    <s v="Aid to Localities"/>
    <n v="149"/>
    <x v="4"/>
    <x v="3"/>
    <x v="0"/>
    <s v="Mosholu Preservation Corporation"/>
    <s v="By chapter 55, section 1, of the laws of 2008, as amended by chapter 55, section 1, of the laws of 2012"/>
    <n v="10000"/>
    <x v="11"/>
    <m/>
  </r>
  <r>
    <s v="S2003C-2015"/>
    <s v="Aid to Localities"/>
    <n v="149"/>
    <x v="4"/>
    <x v="3"/>
    <x v="0"/>
    <s v="Village Alliance District Management Association, Inc."/>
    <s v="By chapter 55, section 1, of the laws of 2008, as amended by chapter 55, section 1, of the laws of 2012"/>
    <n v="1000"/>
    <x v="16"/>
    <m/>
  </r>
  <r>
    <s v="S2003C-2015"/>
    <s v="Aid to Localities"/>
    <n v="149"/>
    <x v="4"/>
    <x v="0"/>
    <x v="0"/>
    <s v="Buffalo First, Inc."/>
    <s v="By chapter 55, section 1, of the laws of 2008, as amended by chapter 55, section 1, of the laws of 2012"/>
    <n v="3000"/>
    <x v="87"/>
    <m/>
  </r>
  <r>
    <s v="S2003C-2015"/>
    <s v="Aid to Localities"/>
    <n v="149"/>
    <x v="4"/>
    <x v="0"/>
    <x v="0"/>
    <s v="Ridgewood Local Development Corporation"/>
    <s v="By chapter 55, section 1, of the laws of 2008, as amended by chapter 55, section 1, of the laws of 2012"/>
    <n v="30000"/>
    <x v="88"/>
    <m/>
  </r>
  <r>
    <s v="S2003C-2015"/>
    <s v="Aid to Localities"/>
    <n v="149"/>
    <x v="4"/>
    <x v="0"/>
    <x v="0"/>
    <s v="Second Avenue Business Association"/>
    <s v="By chapter 55, section 1, of the laws of 2008, as amended by chapter 55, section 1, of the laws of 2012"/>
    <n v="5000"/>
    <x v="89"/>
    <m/>
  </r>
  <r>
    <s v="S2003C-2015"/>
    <s v="Aid to Localities"/>
    <n v="149"/>
    <x v="4"/>
    <x v="0"/>
    <x v="0"/>
    <s v="Small Business Strategic Alliance"/>
    <s v="By chapter 55, section 1, of the laws of 2008, as amended by chapter 55, section 1, of the laws of 2012"/>
    <n v="5000"/>
    <x v="6"/>
    <m/>
  </r>
  <r>
    <s v="S2003C-2015"/>
    <s v="Aid to Localities"/>
    <n v="149"/>
    <x v="4"/>
    <x v="0"/>
    <x v="0"/>
    <s v="Syracuse Alliance for a New Economy"/>
    <s v="By chapter 55, section 1, of the laws of 2008, as amended by chapter 55, section 1, of the laws of 2012"/>
    <n v="5000"/>
    <x v="6"/>
    <m/>
  </r>
  <r>
    <s v="S2003C-2015"/>
    <s v="Aid to Localities"/>
    <n v="149"/>
    <x v="4"/>
    <x v="1"/>
    <x v="0"/>
    <s v="East Meadow Chamber of Commerce"/>
    <s v="By chapter 55, section 1, of the laws of 2008, as amended by chapter 55, section 1, of the laws of 2012"/>
    <n v="3000"/>
    <x v="14"/>
    <m/>
  </r>
  <r>
    <s v="S2003C-2015"/>
    <s v="Aid to Localities"/>
    <n v="149"/>
    <x v="4"/>
    <x v="1"/>
    <x v="0"/>
    <s v="East Meadow Chamber of Commerce"/>
    <s v="By chapter 55, section 1, of the laws of 2008, as amended by chapter 55, section 1, of the laws of 2012"/>
    <n v="5000"/>
    <x v="6"/>
    <m/>
  </r>
  <r>
    <s v="S2003C-2015"/>
    <s v="Aid to Localities"/>
    <n v="149"/>
    <x v="4"/>
    <x v="1"/>
    <x v="0"/>
    <s v="Greater Schoharie Business Alliance"/>
    <s v="By chapter 55, section 1, of the laws of 2008, as amended by chapter 55, section 1, of the laws of 2012"/>
    <n v="1500"/>
    <x v="1"/>
    <m/>
  </r>
  <r>
    <s v="S2003C-2015"/>
    <s v="Aid to Localities"/>
    <n v="149"/>
    <x v="4"/>
    <x v="1"/>
    <x v="0"/>
    <s v="Yorktown Chamber of Commerce"/>
    <s v="By chapter 55, section 1, of the laws of 2008, as amended by chapter 55, section 1, of the laws of 2012"/>
    <n v="7000"/>
    <x v="90"/>
    <m/>
  </r>
  <r>
    <s v="S2003C-2015"/>
    <s v="Aid to Localities"/>
    <n v="149"/>
    <x v="4"/>
    <x v="1"/>
    <x v="0"/>
    <s v="Massapequa Chamber of Commerce"/>
    <s v="By chapter 55, section 1, of the laws of 2008, as amended by chapter 55, section 1, of the laws of 2012"/>
    <n v="2000"/>
    <x v="33"/>
    <m/>
  </r>
  <r>
    <s v="S2003C-2015"/>
    <s v="Aid to Localities"/>
    <n v="150"/>
    <x v="4"/>
    <x v="1"/>
    <x v="0"/>
    <s v="Orleans County Chamber of Commerce"/>
    <s v="By chapter 55, section 1, of the laws of 2008, as amended by chapter 55, section 1, of the laws of 2012"/>
    <n v="3400"/>
    <x v="91"/>
    <m/>
  </r>
  <r>
    <s v="S2003C-2015"/>
    <s v="Aid to Localities"/>
    <n v="150"/>
    <x v="4"/>
    <x v="1"/>
    <x v="0"/>
    <s v="Sag Harbor Chamber of Commerce"/>
    <s v="By chapter 55, section 1, of the laws of 2008, as amended by chapter 55, section 1, of the laws of 2012"/>
    <n v="2500"/>
    <x v="7"/>
    <m/>
  </r>
  <r>
    <s v="S2003C-2015"/>
    <s v="Aid to Localities"/>
    <n v="150"/>
    <x v="4"/>
    <x v="1"/>
    <x v="0"/>
    <s v="Saranac Lake Area Chamber of Commerce"/>
    <s v="By chapter 55, section 1, of the laws of 2008, as amended by chapter 55, section 1, of the laws of 2012"/>
    <n v="5000"/>
    <x v="6"/>
    <m/>
  </r>
  <r>
    <s v="S2003C-2015"/>
    <s v="Aid to Localities"/>
    <n v="150"/>
    <x v="4"/>
    <x v="1"/>
    <x v="0"/>
    <s v="Schoharie County Chamber of Commerce"/>
    <s v="By chapter 55, section 1, of the laws of 2008, as amended by chapter 55, section 1, of the laws of 2012"/>
    <n v="1500"/>
    <x v="1"/>
    <m/>
  </r>
  <r>
    <s v="S2003C-2015"/>
    <s v="Aid to Localities"/>
    <n v="150"/>
    <x v="4"/>
    <x v="0"/>
    <x v="0"/>
    <s v="Syracuse Convention and Visitors Bureau"/>
    <s v="By chapter 55, section 1, of the laws of 2007"/>
    <n v="40000"/>
    <x v="92"/>
    <m/>
  </r>
  <r>
    <s v="S2003C-2015"/>
    <s v="Aid to Localities"/>
    <n v="150"/>
    <x v="4"/>
    <x v="2"/>
    <x v="0"/>
    <s v="Bellerose Business District Development Corp."/>
    <s v="By chapter 55, section 1, of the laws of 2007, as amended by chapter 53, section 1, of the laws of 2012"/>
    <n v="12000"/>
    <x v="83"/>
    <m/>
  </r>
  <r>
    <s v="S2003C-2015"/>
    <s v="Aid to Localities"/>
    <n v="150"/>
    <x v="4"/>
    <x v="2"/>
    <x v="0"/>
    <s v="Brighton Chamber of Commerce"/>
    <s v="By chapter 55, section 1, of the laws of 2007, as amended by chapter 53, section 1, of the laws of 2012"/>
    <n v="30000"/>
    <x v="64"/>
    <m/>
  </r>
  <r>
    <s v="S2003C-2015"/>
    <s v="Aid to Localities"/>
    <n v="150"/>
    <x v="4"/>
    <x v="2"/>
    <x v="0"/>
    <s v="Chamber of Commerce of the Greater Ronkonkoma's, Inc., The"/>
    <s v="By chapter 55, section 1, of the laws of 2007, as amended by chapter 53, section 1, of the laws of 2012"/>
    <n v="22500"/>
    <x v="93"/>
    <m/>
  </r>
  <r>
    <s v="S2003C-2015"/>
    <s v="Aid to Localities"/>
    <n v="150"/>
    <x v="4"/>
    <x v="2"/>
    <x v="0"/>
    <s v="Chamber of Southern Saratoga County, The"/>
    <s v="By chapter 55, section 1, of the laws of 2007, as amended by chapter 53, section 1, of the laws of 2012"/>
    <n v="25000"/>
    <x v="12"/>
    <m/>
  </r>
  <r>
    <s v="S2003C-2015"/>
    <s v="Aid to Localities"/>
    <n v="150"/>
    <x v="4"/>
    <x v="2"/>
    <x v="0"/>
    <s v="Community Leadership Development Program of Niagara County, Inc."/>
    <s v="By chapter 55, section 1, of the laws of 2007, as amended by chapter 53, section 1, of the laws of 2012"/>
    <n v="5000"/>
    <x v="6"/>
    <m/>
  </r>
  <r>
    <s v="S2003C-2015"/>
    <s v="Aid to Localities"/>
    <n v="150"/>
    <x v="4"/>
    <x v="2"/>
    <x v="0"/>
    <s v="Downtown Middletown District Management Association, Inc."/>
    <s v="By chapter 55, section 1, of the laws of 2007, as amended by chapter 53, section 1, of the laws of 2012"/>
    <n v="20000"/>
    <x v="49"/>
    <m/>
  </r>
  <r>
    <s v="S2003C-2015"/>
    <s v="Aid to Localities"/>
    <n v="150"/>
    <x v="4"/>
    <x v="2"/>
    <x v="0"/>
    <s v="Executive Service Corps Otsego-Delaware, Inc."/>
    <s v="By chapter 55, section 1, of the laws of 2007, as amended by chapter 53, section 1, of the laws of 2012"/>
    <n v="1500"/>
    <x v="1"/>
    <m/>
  </r>
  <r>
    <s v="S2003C-2015"/>
    <s v="Aid to Localities"/>
    <n v="150"/>
    <x v="4"/>
    <x v="2"/>
    <x v="0"/>
    <s v="Glen Head Glenwood Business Association"/>
    <s v="By chapter 55, section 1, of the laws of 2007, as amended by chapter 53, section 1, of the laws of 2012"/>
    <n v="15000"/>
    <x v="48"/>
    <m/>
  </r>
  <r>
    <s v="S2003C-2015"/>
    <s v="Aid to Localities"/>
    <n v="150"/>
    <x v="4"/>
    <x v="2"/>
    <x v="0"/>
    <s v="Kings Park Chamber of Commerce"/>
    <s v="By chapter 55, section 1, of the laws of 2007, as amended by chapter 53, section 1, of the laws of 2012"/>
    <n v="10000"/>
    <x v="11"/>
    <m/>
  </r>
  <r>
    <s v="S2003C-2015"/>
    <s v="Aid to Localities"/>
    <n v="150"/>
    <x v="4"/>
    <x v="2"/>
    <x v="0"/>
    <s v="Long Island Greenbelt Trail Conference"/>
    <s v="By chapter 55, section 1, of the laws of 2007, as amended by chapter 53, section 1, of the laws of 2012"/>
    <n v="15000"/>
    <x v="48"/>
    <m/>
  </r>
  <r>
    <s v="S2003C-2015"/>
    <s v="Aid to Localities"/>
    <n v="150"/>
    <x v="4"/>
    <x v="2"/>
    <x v="0"/>
    <s v="Long Island Greenbelt Trail Conference"/>
    <s v="By chapter 55, section 1, of the laws of 2007, as amended by chapter 53, section 1, of the laws of 2012"/>
    <n v="10000"/>
    <x v="11"/>
    <m/>
  </r>
  <r>
    <s v="S2003C-2015"/>
    <s v="Aid to Localities"/>
    <n v="150"/>
    <x v="4"/>
    <x v="2"/>
    <x v="0"/>
    <s v="Niagara Tourism &amp; Convention Corporation"/>
    <s v="By chapter 55, section 1, of the laws of 2007, as amended by chapter 53, section 1, of the laws of 2012"/>
    <n v="135000"/>
    <x v="94"/>
    <m/>
  </r>
  <r>
    <s v="S2003C-2015"/>
    <s v="Aid to Localities"/>
    <n v="150"/>
    <x v="4"/>
    <x v="2"/>
    <x v="0"/>
    <s v="Plainview Chamber of Commerce"/>
    <s v="By chapter 55, section 1, of the laws of 2007, as amended by chapter 53, section 1, of the laws of 2012"/>
    <n v="2500"/>
    <x v="7"/>
    <m/>
  </r>
  <r>
    <s v="S2003C-2015"/>
    <s v="Aid to Localities"/>
    <n v="150"/>
    <x v="4"/>
    <x v="2"/>
    <x v="0"/>
    <s v="Sugar Hill Development Corporation"/>
    <s v="By chapter 55, section 1, of the laws of 2007, as amended by chapter 53, section 1, of the laws of 2012"/>
    <n v="20000"/>
    <x v="49"/>
    <m/>
  </r>
  <r>
    <s v="S2003C-2015"/>
    <s v="Aid to Localities"/>
    <n v="150"/>
    <x v="4"/>
    <x v="2"/>
    <x v="0"/>
    <s v="Wayne County Industrial Development Agency"/>
    <s v="By chapter 55, section 1, of the laws of 2007, as amended by chapter 53, section 1, of the laws of 2012"/>
    <n v="350000"/>
    <x v="95"/>
    <m/>
  </r>
  <r>
    <s v="S2003C-2015"/>
    <s v="Aid to Localities"/>
    <n v="151"/>
    <x v="4"/>
    <x v="3"/>
    <x v="0"/>
    <s v="Bay Improvement Group"/>
    <s v="By chapter 55, section 1, of the laws of 2007, as amended by chapter 53, section 1, of the laws of 2012"/>
    <n v="5000"/>
    <x v="6"/>
    <m/>
  </r>
  <r>
    <s v="S2003C-2015"/>
    <s v="Aid to Localities"/>
    <n v="151"/>
    <x v="4"/>
    <x v="3"/>
    <x v="0"/>
    <s v="City of Niagara Falls, Dept. of Economic Development"/>
    <s v="By chapter 55, section 1, of the laws of 2007, as amended by chapter 53, section 1, of the laws of 2012"/>
    <n v="25000"/>
    <x v="12"/>
    <m/>
  </r>
  <r>
    <s v="S2003C-2015"/>
    <s v="Aid to Localities"/>
    <n v="151"/>
    <x v="4"/>
    <x v="3"/>
    <x v="0"/>
    <s v="Corona-Elmhurst Center for Economic Development"/>
    <s v="By chapter 55, section 1, of the laws of 2007, as amended by chapter 53, section 1, of the laws of 2012"/>
    <n v="10000"/>
    <x v="11"/>
    <m/>
  </r>
  <r>
    <s v="S2003C-2015"/>
    <s v="Aid to Localities"/>
    <n v="151"/>
    <x v="4"/>
    <x v="0"/>
    <x v="0"/>
    <s v="Brooklyn Chamber of Commerce"/>
    <s v="By chapter 55, section 1, of the laws of 2007, as amended by chapter 53, section 1, of the laws of 2012"/>
    <n v="5000"/>
    <x v="6"/>
    <m/>
  </r>
  <r>
    <s v="S2003C-2015"/>
    <s v="Aid to Localities"/>
    <n v="151"/>
    <x v="4"/>
    <x v="0"/>
    <x v="0"/>
    <s v="International Dream Team Christian Association, Inc."/>
    <s v="By chapter 55, section 1, of the laws of 2007, as amended by chapter 53, section 1, of the laws of 2012"/>
    <n v="3000"/>
    <x v="87"/>
    <m/>
  </r>
  <r>
    <s v="S2003C-2015"/>
    <s v="Aid to Localities"/>
    <n v="151"/>
    <x v="4"/>
    <x v="0"/>
    <x v="0"/>
    <s v="Local Development Corporation of Laurelton, Rosedale and Springfield Gardens"/>
    <s v="By chapter 55, section 1, of the laws of 2007, as amended by chapter 53, section 1, of the laws of 2012"/>
    <n v="45000"/>
    <x v="96"/>
    <m/>
  </r>
  <r>
    <s v="S2003C-2015"/>
    <s v="Aid to Localities"/>
    <n v="151"/>
    <x v="4"/>
    <x v="0"/>
    <x v="0"/>
    <s v="Middle County Coalition for Smart Growth, Inc."/>
    <s v="By chapter 55, section 1, of the laws of 2007, as amended by chapter 53, section 1, of the laws of 2012"/>
    <n v="5000"/>
    <x v="89"/>
    <m/>
  </r>
  <r>
    <s v="S2003C-2015"/>
    <s v="Aid to Localities"/>
    <n v="151"/>
    <x v="4"/>
    <x v="1"/>
    <x v="0"/>
    <s v="Bainbridge Chamber of Commerce"/>
    <s v="By chapter 55, section 1, of the laws of 2007, as amended by chapter 53, section 1, of the laws of 2012"/>
    <n v="1600"/>
    <x v="97"/>
    <m/>
  </r>
  <r>
    <s v="S2003C-2015"/>
    <s v="Aid to Localities"/>
    <n v="151"/>
    <x v="4"/>
    <x v="1"/>
    <x v="0"/>
    <s v="Hudson Valley Agribusiness Development Corporation"/>
    <s v="By chapter 55, section 1, of the laws of 2007, as amended by chapter 53, section 1, of the laws of 2012"/>
    <n v="7500"/>
    <x v="8"/>
    <m/>
  </r>
  <r>
    <s v="S2003C-2015"/>
    <s v="Aid to Localities"/>
    <n v="151"/>
    <x v="4"/>
    <x v="1"/>
    <x v="0"/>
    <s v="The Schenectady County Chamber of Commerce, Inc."/>
    <s v="By chapter 55, section 1, of the laws of 2007, as amended by chapter 53, section 1, of the laws of 2012"/>
    <n v="10000"/>
    <x v="11"/>
    <m/>
  </r>
  <r>
    <s v="S2003C-2015"/>
    <s v="Aid to Localities"/>
    <n v="151"/>
    <x v="4"/>
    <x v="0"/>
    <x v="1"/>
    <s v="For the services and expenses of the Cultural Tourism Program"/>
    <s v="By chapter 55, section 1, of the laws of 2002"/>
    <n v="200000"/>
    <x v="98"/>
    <m/>
  </r>
  <r>
    <s v="S2003C-2015"/>
    <s v="Aid to Localities"/>
    <n v="151"/>
    <x v="4"/>
    <x v="0"/>
    <x v="1"/>
    <s v="For the services and expenses of the Local Tourism Grants"/>
    <s v="By chapter 55, section 1, of the laws of 2002"/>
    <n v="200000"/>
    <x v="99"/>
    <m/>
  </r>
  <r>
    <s v="S2003C-2015"/>
    <s v="Aid to Localities"/>
    <n v="151"/>
    <x v="4"/>
    <x v="2"/>
    <x v="1"/>
    <s v="For  services and expenses, grants in aid, or for contracts with municipalities and/or private not-for-profit agencies. The funds appropriated hereby may be suballocated to any department, agency or public authority"/>
    <s v="By chapter 55, section 1, of the laws of 2002, amended by chapter 55, section 1, of the laws of 2004"/>
    <n v="2000000"/>
    <x v="75"/>
    <m/>
  </r>
  <r>
    <s v="S2003C-2015"/>
    <s v="Aid to Localities"/>
    <n v="152"/>
    <x v="4"/>
    <x v="2"/>
    <x v="0"/>
    <s v="Cold Spring Harbor Main St Association"/>
    <s v="By chapter 55, section 1, of the laws of 2002, amended by chapter 55, section 1, of the laws of 2004"/>
    <n v="10000"/>
    <x v="11"/>
    <m/>
  </r>
  <r>
    <s v="S2003C-2015"/>
    <s v="Aid to Localities"/>
    <n v="152"/>
    <x v="4"/>
    <x v="2"/>
    <x v="0"/>
    <s v="Glen Cove BID"/>
    <s v="By chapter 55, section 1, of the laws of 2002, amended by chapter 55, section 1, of the laws of 2004"/>
    <n v="10000"/>
    <x v="11"/>
    <m/>
  </r>
  <r>
    <s v="S2003C-2015"/>
    <s v="Aid to Localities"/>
    <n v="152"/>
    <x v="4"/>
    <x v="2"/>
    <x v="0"/>
    <s v="Metro Forest Chamber of Commerce"/>
    <s v="By chapter 55, section 1, of the laws of 2002, amended by chapter 55, section 1, of the laws of 2004"/>
    <n v="5000"/>
    <x v="6"/>
    <m/>
  </r>
  <r>
    <s v="S2003C-2015"/>
    <s v="Aid to Localities"/>
    <n v="152"/>
    <x v="4"/>
    <x v="2"/>
    <x v="0"/>
    <s v="Montgomery County Chamber of Commerce"/>
    <s v="By chapter 55, section 1, of the laws of 2002, amended by chapter 55, section 1, of the laws of 2004"/>
    <n v="1250"/>
    <x v="100"/>
    <m/>
  </r>
  <r>
    <s v="S2003C-2015"/>
    <s v="Aid to Localities"/>
    <n v="152"/>
    <x v="4"/>
    <x v="2"/>
    <x v="0"/>
    <s v="Union Turnpike Merchants Assoc."/>
    <s v="By chapter 55, section 1, of the laws of 2002, amended by chapter 55, section 1, of the laws of 2004"/>
    <n v="20000"/>
    <x v="49"/>
    <m/>
  </r>
  <r>
    <s v="S2003C-2015"/>
    <s v="Aid to Localities"/>
    <n v="152"/>
    <x v="4"/>
    <x v="0"/>
    <x v="0"/>
    <s v="Rockaway Development &amp; Revitalization Corp."/>
    <s v="By chapter 55, section 1, of the laws of 2002, amended by chapter 55, section 1, of the laws of 2006"/>
    <n v="8000"/>
    <x v="101"/>
    <m/>
  </r>
  <r>
    <s v="S2003C-2015"/>
    <s v="Aid to Localities"/>
    <n v="152"/>
    <x v="4"/>
    <x v="1"/>
    <x v="0"/>
    <s v="WSKG Public Broadcasting"/>
    <s v="By chapter 55, section 1, of the laws of 2002, amended by chapter 55, section 1, of the laws of 2004"/>
    <n v="5000"/>
    <x v="6"/>
    <m/>
  </r>
  <r>
    <s v="S2003C-2015"/>
    <s v="Aid to Localities"/>
    <n v="152"/>
    <x v="4"/>
    <x v="1"/>
    <x v="0"/>
    <s v="The Hicksville Chamber of Commerce"/>
    <s v="By chapter 55, section 1, of the laws of 2002, amended by chapter 55, section 1, of the laws of 2004"/>
    <n v="10000"/>
    <x v="11"/>
    <m/>
  </r>
  <r>
    <s v="S2003C-2015"/>
    <s v="Aid to Localities"/>
    <n v="152"/>
    <x v="4"/>
    <x v="1"/>
    <x v="0"/>
    <s v="Merrick Chamber of Commerce"/>
    <s v="By chapter 55, section 1, of the laws of 2002, amended by chapter 55, section 1, of the laws of 2004"/>
    <n v="5000"/>
    <x v="6"/>
    <m/>
  </r>
  <r>
    <s v="S2003C-2015"/>
    <s v="Aid to Localities"/>
    <n v="152"/>
    <x v="4"/>
    <x v="1"/>
    <x v="0"/>
    <s v="Wayne Economic Development Corporation"/>
    <s v="By chapter 55, section 1, of the laws of 2002, amended by chapter 55, section 1, of the laws of 2004"/>
    <n v="11000"/>
    <x v="102"/>
    <m/>
  </r>
  <r>
    <s v="S2003C-2015"/>
    <s v="Aid to Localities"/>
    <n v="153"/>
    <x v="4"/>
    <x v="1"/>
    <x v="0"/>
    <s v="Columbia Hudson Partnership"/>
    <s v="By chapter 55, section 1, of the laws of 2002, amended by chapter 55, section 1, of the laws of 2008"/>
    <n v="5000"/>
    <x v="6"/>
    <m/>
  </r>
  <r>
    <s v="S2003C-2015"/>
    <s v="Aid to Localities"/>
    <n v="153"/>
    <x v="4"/>
    <x v="1"/>
    <x v="0"/>
    <s v="Village of Newport"/>
    <s v="By chapter 55, section 1, of the laws of 2002, amended by chapter 55, section 1, of the laws of 2008"/>
    <n v="4500"/>
    <x v="32"/>
    <m/>
  </r>
  <r>
    <s v="S2003C-2015"/>
    <s v="Aid to Localities"/>
    <n v="153"/>
    <x v="4"/>
    <x v="4"/>
    <x v="1"/>
    <s v="For the services and expenses of the Cultural Tourism Grants"/>
    <s v="By chapter 55, section 1, of the laws of 2000"/>
    <n v="250000"/>
    <x v="103"/>
    <m/>
  </r>
  <r>
    <s v="S2003C-2015"/>
    <s v="Aid to Localities"/>
    <n v="153"/>
    <x v="4"/>
    <x v="1"/>
    <x v="0"/>
    <s v="Bethpage Chamber of Commerce"/>
    <s v="By chapter 55, section 1, of the laws of 1999, amended by chapter 55, section 1, of the laws of 2003"/>
    <n v="5000"/>
    <x v="6"/>
    <m/>
  </r>
  <r>
    <s v="S2003C-2015"/>
    <s v="Aid to Localities"/>
    <n v="153"/>
    <x v="4"/>
    <x v="1"/>
    <x v="0"/>
    <s v="Canton Downtown Improvement Grasse River Project"/>
    <s v="By chapter 55, section 1, of the laws of 1999, amended by chapter 55, section 1, of the laws of 2003"/>
    <n v="5000"/>
    <x v="6"/>
    <m/>
  </r>
  <r>
    <s v="S2003C-2015"/>
    <s v="Aid to Localities"/>
    <n v="153"/>
    <x v="4"/>
    <x v="1"/>
    <x v="0"/>
    <s v="Merrick Chamber of Commerce"/>
    <s v="By chapter 55, section 1, of the laws of 1999, amended by chapter 55, section 1, of the laws of 2003"/>
    <n v="5000"/>
    <x v="6"/>
    <m/>
  </r>
  <r>
    <s v="S2003C-2015"/>
    <s v="Aid to Localities"/>
    <n v="153"/>
    <x v="4"/>
    <x v="1"/>
    <x v="0"/>
    <s v="Shiloh Baptist Church"/>
    <s v="By chapter 55, section 1, of the laws of 1999, amended by chapter 55, section 1, of the laws of 2003"/>
    <n v="7000"/>
    <x v="90"/>
    <m/>
  </r>
  <r>
    <s v="S2003C-2015"/>
    <s v="Aid to Localities"/>
    <n v="153"/>
    <x v="4"/>
    <x v="1"/>
    <x v="0"/>
    <s v="State Council on Waterways"/>
    <s v="By chapter 55, section 1, of the laws of 1999, amended by chapter 55, section 1, of the laws of 2003"/>
    <n v="10000"/>
    <x v="11"/>
    <m/>
  </r>
  <r>
    <s v="S2003C-2015"/>
    <s v="Aid to Localities"/>
    <n v="153"/>
    <x v="4"/>
    <x v="1"/>
    <x v="0"/>
    <s v="Town of Putnam Valley"/>
    <s v="By chapter 55, section 1, of the laws of 1999, amended by chapter 55, section 1, of the laws of 2003"/>
    <n v="15000"/>
    <x v="48"/>
    <m/>
  </r>
  <r>
    <s v="S2003C-2015"/>
    <s v="Aid to Localities"/>
    <n v="165"/>
    <x v="5"/>
    <x v="0"/>
    <x v="0"/>
    <s v="State University at Stonybrook - NY Sea Grant Institute"/>
    <s v="By chapter 55, section 1, of the laws of 2009"/>
    <n v="188000"/>
    <x v="104"/>
    <m/>
  </r>
  <r>
    <s v="S2003C-2015"/>
    <s v="Aid to Localities"/>
    <n v="165"/>
    <x v="5"/>
    <x v="0"/>
    <x v="0"/>
    <s v="C.H.O.K.E. - Coalition Helping Organize a Kleaner Environment, Inc."/>
    <s v="By chapter 55, section 1, of the laws of 2009"/>
    <n v="3000"/>
    <x v="14"/>
    <m/>
  </r>
  <r>
    <s v="S2003C-2015"/>
    <s v="Aid to Localities"/>
    <n v="165"/>
    <x v="5"/>
    <x v="0"/>
    <x v="0"/>
    <s v="Delaware Highlands Conservancy"/>
    <s v="By chapter 55, section 1, of the laws of 2009"/>
    <n v="5000"/>
    <x v="6"/>
    <m/>
  </r>
  <r>
    <s v="S2003C-2015"/>
    <s v="Aid to Localities"/>
    <n v="165"/>
    <x v="5"/>
    <x v="0"/>
    <x v="0"/>
    <s v="Salt Marsh Alliance, Inc."/>
    <s v="By chapter 55, section 1, of the laws of 2009"/>
    <n v="2000"/>
    <x v="1"/>
    <m/>
  </r>
  <r>
    <s v="S2003C-2015"/>
    <s v="Aid to Localities"/>
    <n v="165"/>
    <x v="5"/>
    <x v="0"/>
    <x v="0"/>
    <s v="Urban Divers Marine Conservation &amp; Scientific Diving, Inc."/>
    <s v="By chapter 55, section 1, of the laws of 2009"/>
    <n v="5000"/>
    <x v="6"/>
    <m/>
  </r>
  <r>
    <s v="S2003C-2015"/>
    <s v="Aid to Localities"/>
    <n v="165"/>
    <x v="5"/>
    <x v="1"/>
    <x v="0"/>
    <s v="Schuyler County Soil &amp; Water"/>
    <s v="By chapter 55, section 1, of the laws of 2009"/>
    <n v="11000"/>
    <x v="102"/>
    <m/>
  </r>
  <r>
    <s v="S2003C-2015"/>
    <s v="Aid to Localities"/>
    <n v="165"/>
    <x v="5"/>
    <x v="0"/>
    <x v="0"/>
    <s v="Open Space Alliance for North Brooklyn, Inc."/>
    <s v="By chapter 55, section 1, of the laws of 2008, as amended by chapter 55, section 1, of the laws of 2012"/>
    <n v="25000"/>
    <x v="105"/>
    <m/>
  </r>
  <r>
    <s v="S2003C-2015"/>
    <s v="Aid to Localities"/>
    <n v="166"/>
    <x v="5"/>
    <x v="2"/>
    <x v="0"/>
    <s v="Beacon Institute, The"/>
    <s v="By chapter 55, section 1, of the laws of 2008, as amended by chapter 55, section 1, of the laws of 2012"/>
    <n v="30000"/>
    <x v="64"/>
    <m/>
  </r>
  <r>
    <s v="S2003C-2015"/>
    <s v="Aid to Localities"/>
    <n v="166"/>
    <x v="5"/>
    <x v="2"/>
    <x v="0"/>
    <s v="Brant, Town of"/>
    <s v="By chapter 55, section 1, of the laws of 2008, as amended by chapter 55, section 1, of the laws of 2012"/>
    <n v="20000"/>
    <x v="49"/>
    <m/>
  </r>
  <r>
    <s v="S2003C-2015"/>
    <s v="Aid to Localities"/>
    <n v="166"/>
    <x v="5"/>
    <x v="2"/>
    <x v="0"/>
    <s v="Caledonia, Village of"/>
    <s v="By chapter 55, section 1, of the laws of 2008, as amended by chapter 55, section 1, of the laws of 2012"/>
    <n v="100000"/>
    <x v="9"/>
    <m/>
  </r>
  <r>
    <s v="S2003C-2015"/>
    <s v="Aid to Localities"/>
    <n v="166"/>
    <x v="5"/>
    <x v="2"/>
    <x v="0"/>
    <s v="Colonial Rifle and Pistol Club, Inc., The"/>
    <s v="By chapter 55, section 1, of the laws of 2008, as amended by chapter 55, section 1, of the laws of 2012"/>
    <n v="5000"/>
    <x v="6"/>
    <m/>
  </r>
  <r>
    <s v="S2003C-2015"/>
    <s v="Aid to Localities"/>
    <n v="166"/>
    <x v="5"/>
    <x v="2"/>
    <x v="0"/>
    <s v="Delevan, Village of"/>
    <s v="By chapter 55, section 1, of the laws of 2008, as amended by chapter 55, section 1, of the laws of 2012"/>
    <n v="20000"/>
    <x v="49"/>
    <m/>
  </r>
  <r>
    <s v="S2003C-2015"/>
    <s v="Aid to Localities"/>
    <n v="166"/>
    <x v="5"/>
    <x v="2"/>
    <x v="0"/>
    <s v="Greater Adirondack RC&amp;D Council"/>
    <s v="By chapter 55, section 1, of the laws of 2008, as amended by chapter 55, section 1, of the laws of 2012"/>
    <n v="25000"/>
    <x v="12"/>
    <m/>
  </r>
  <r>
    <s v="S2003C-2015"/>
    <s v="Aid to Localities"/>
    <n v="166"/>
    <x v="5"/>
    <x v="2"/>
    <x v="0"/>
    <s v="Malone, Town of"/>
    <s v="By chapter 55, section 1, of the laws of 2008, as amended by chapter 55, section 1, of the laws of 2012"/>
    <n v="55000"/>
    <x v="50"/>
    <m/>
  </r>
  <r>
    <s v="S2003C-2015"/>
    <s v="Aid to Localities"/>
    <n v="166"/>
    <x v="5"/>
    <x v="2"/>
    <x v="0"/>
    <s v="Mill River Rod &amp; Gun Club Inc."/>
    <s v="By chapter 55, section 1, of the laws of 2008, as amended by chapter 55, section 1, of the laws of 2012"/>
    <n v="1100"/>
    <x v="106"/>
    <m/>
  </r>
  <r>
    <s v="S2003C-2015"/>
    <s v="Aid to Localities"/>
    <n v="166"/>
    <x v="5"/>
    <x v="2"/>
    <x v="0"/>
    <s v="Saratoga Lake Protection and Improvement District"/>
    <s v="By chapter 55, section 1, of the laws of 2008, as amended by chapter 55, section 1, of the laws of 2012"/>
    <n v="34000"/>
    <x v="107"/>
    <m/>
  </r>
  <r>
    <s v="S2003C-2015"/>
    <s v="Aid to Localities"/>
    <n v="166"/>
    <x v="5"/>
    <x v="2"/>
    <x v="0"/>
    <s v="West Winfield, Village of"/>
    <s v="By chapter 55, section 1, of the laws of 2008, as amended by chapter 55, section 1, of the laws of 2012"/>
    <n v="30000"/>
    <x v="64"/>
    <m/>
  </r>
  <r>
    <s v="S2003C-2015"/>
    <s v="Aid to Localities"/>
    <n v="166"/>
    <x v="5"/>
    <x v="3"/>
    <x v="0"/>
    <s v="Reach Into Cultural Heights, Inc."/>
    <s v="By chapter 55, section 1, of the laws of 2008, as amended by chapter 55, section 1, of the laws of 2012"/>
    <n v="4000"/>
    <x v="15"/>
    <m/>
  </r>
  <r>
    <s v="S2003C-2015"/>
    <s v="Aid to Localities"/>
    <n v="166"/>
    <x v="5"/>
    <x v="3"/>
    <x v="0"/>
    <s v="Urban Divers Marine Conservation &amp; Scientific Diving, Inc."/>
    <s v="By chapter 55, section 1, of the laws of 2008, as amended by chapter 55, section 1, of the laws of 2012"/>
    <n v="5000"/>
    <x v="6"/>
    <m/>
  </r>
  <r>
    <s v="S2003C-2015"/>
    <s v="Aid to Localities"/>
    <n v="166"/>
    <x v="5"/>
    <x v="0"/>
    <x v="0"/>
    <s v="Albany County Soil and Water Conservation District"/>
    <s v="By chapter 55, section 1, of the laws of 2008, as amended by chapter 55, section 1, of the laws of 2012"/>
    <n v="5000"/>
    <x v="108"/>
    <m/>
  </r>
  <r>
    <s v="S2003C-2015"/>
    <s v="Aid to Localities"/>
    <n v="166"/>
    <x v="5"/>
    <x v="0"/>
    <x v="0"/>
    <s v="Baldwin Oaks Civic Association"/>
    <s v="By chapter 55, section 1, of the laws of 2008, as amended by chapter 55, section 1, of the laws of 2012"/>
    <n v="5000"/>
    <x v="6"/>
    <m/>
  </r>
  <r>
    <s v="S2003C-2015"/>
    <s v="Aid to Localities"/>
    <n v="166"/>
    <x v="5"/>
    <x v="0"/>
    <x v="0"/>
    <s v="C.H.O.K.E. - Coalition Helping Organize a Kleaner Environment, Inc."/>
    <s v="By chapter 55, section 1, of the laws of 2008, as amended by chapter 55, section 1, of the laws of 2012"/>
    <n v="3000"/>
    <x v="14"/>
    <m/>
  </r>
  <r>
    <s v="S2003C-2015"/>
    <s v="Aid to Localities"/>
    <n v="166"/>
    <x v="5"/>
    <x v="0"/>
    <x v="0"/>
    <s v="Natural Resources Protective Association of Staten Island, Inc."/>
    <s v="By chapter 55, section 1, of the laws of 2008, as amended by chapter 55, section 1, of the laws of 2012"/>
    <n v="3500"/>
    <x v="77"/>
    <m/>
  </r>
  <r>
    <s v="S2003C-2015"/>
    <s v="Aid to Localities"/>
    <n v="166"/>
    <x v="5"/>
    <x v="0"/>
    <x v="0"/>
    <s v="Salt Marsh Alliance, Inc."/>
    <s v="By chapter 55, section 1, of the laws of 2008, as amended by chapter 55, section 1, of the laws of 2012"/>
    <n v="2000"/>
    <x v="33"/>
    <m/>
  </r>
  <r>
    <s v="S2003C-2015"/>
    <s v="Aid to Localities"/>
    <n v="166"/>
    <x v="5"/>
    <x v="0"/>
    <x v="0"/>
    <s v="Saratoga County Interfaith Environmental Coalition"/>
    <s v="By chapter 55, section 1, of the laws of 2008, as amended by chapter 55, section 1, of the laws of 2012"/>
    <n v="4000"/>
    <x v="15"/>
    <m/>
  </r>
  <r>
    <s v="S2003C-2015"/>
    <s v="Aid to Localities"/>
    <n v="166"/>
    <x v="5"/>
    <x v="0"/>
    <x v="0"/>
    <s v="Saratoga P.L.A.N., Inc."/>
    <s v="By chapter 55, section 1, of the laws of 2008, as amended by chapter 55, section 1, of the laws of 2012"/>
    <n v="5000"/>
    <x v="109"/>
    <m/>
  </r>
  <r>
    <s v="S2003C-2015"/>
    <s v="Aid to Localities"/>
    <n v="166"/>
    <x v="5"/>
    <x v="0"/>
    <x v="0"/>
    <s v="Sport Fishing Alliance, Ltd."/>
    <s v="By chapter 55, section 1, of the laws of 2008, as amended by chapter 55, section 1, of the laws of 2012"/>
    <n v="5000"/>
    <x v="6"/>
    <m/>
  </r>
  <r>
    <s v="S2003C-2015"/>
    <s v="Aid to Localities"/>
    <n v="166"/>
    <x v="5"/>
    <x v="0"/>
    <x v="0"/>
    <s v="Urban Divers Marine Conservation &amp; Scientific Diving, Inc."/>
    <s v="By chapter 55, section 1, of the laws of 2008, as amended by chapter 55, section 1, of the laws of 2012"/>
    <n v="5000"/>
    <x v="110"/>
    <m/>
  </r>
  <r>
    <s v="S2003C-2015"/>
    <s v="Aid to Localities"/>
    <n v="166"/>
    <x v="5"/>
    <x v="1"/>
    <x v="0"/>
    <s v="Schoharie County Biodiesel Pilot Program"/>
    <s v="By chapter 55, section 1, of the laws of 2008, as amended by chapter 55, section 1, of the laws of 2012"/>
    <n v="6000"/>
    <x v="0"/>
    <m/>
  </r>
  <r>
    <s v="S2003C-2015"/>
    <s v="Aid to Localities"/>
    <n v="166"/>
    <x v="5"/>
    <x v="1"/>
    <x v="0"/>
    <s v="The Garden City Bird Sanctuary, Inc."/>
    <s v="By chapter 55, section 1, of the laws of 2008, as amended by chapter 55, section 1, of the laws of 2012"/>
    <n v="2000"/>
    <x v="33"/>
    <m/>
  </r>
  <r>
    <s v="S2003C-2015"/>
    <s v="Aid to Localities"/>
    <n v="167"/>
    <x v="5"/>
    <x v="2"/>
    <x v="0"/>
    <s v="Avoca, Village of"/>
    <s v="By chapter 55, section 1, of the laws of 2007, as amended by chapter 55, section 1, of the laws of 2010"/>
    <n v="125000"/>
    <x v="111"/>
    <m/>
  </r>
  <r>
    <s v="S2003C-2015"/>
    <s v="Aid to Localities"/>
    <n v="167"/>
    <x v="5"/>
    <x v="2"/>
    <x v="0"/>
    <s v="ECOS: The Environmental Clearinghouse, Inc."/>
    <s v="By chapter 55, section 1, of the laws of 2007, as amended by chapter 55, section 1, of the laws of 2010"/>
    <n v="25000"/>
    <x v="12"/>
    <m/>
  </r>
  <r>
    <s v="S2003C-2015"/>
    <s v="Aid to Localities"/>
    <n v="167"/>
    <x v="5"/>
    <x v="2"/>
    <x v="0"/>
    <s v="Friends of No. Shore Greenbelt"/>
    <s v="By chapter 55, section 1, of the laws of 2007, as amended by chapter 55, section 1, of the laws of 2010"/>
    <n v="5000"/>
    <x v="6"/>
    <m/>
  </r>
  <r>
    <s v="S2003C-2015"/>
    <s v="Aid to Localities"/>
    <n v="167"/>
    <x v="5"/>
    <x v="2"/>
    <x v="0"/>
    <s v="Goodyear Lake Association, Inc."/>
    <s v="By chapter 55, section 1, of the laws of 2007, as amended by chapter 55, section 1, of the laws of 2010"/>
    <n v="20000"/>
    <x v="49"/>
    <m/>
  </r>
  <r>
    <s v="S2003C-2015"/>
    <s v="Aid to Localities"/>
    <n v="167"/>
    <x v="5"/>
    <x v="2"/>
    <x v="0"/>
    <s v="Malone, Town of"/>
    <s v="By chapter 55, section 1, of the laws of 2007, as amended by chapter 55, section 1, of the laws of 2010"/>
    <n v="50000"/>
    <x v="10"/>
    <m/>
  </r>
  <r>
    <s v="S2003C-2015"/>
    <s v="Aid to Localities"/>
    <n v="167"/>
    <x v="5"/>
    <x v="2"/>
    <x v="0"/>
    <s v="Northeast Classic Car Museum"/>
    <s v="By chapter 55, section 1, of the laws of 2007, as amended by chapter 55, section 1, of the laws of 2010"/>
    <n v="35000"/>
    <x v="42"/>
    <m/>
  </r>
  <r>
    <s v="S2003C-2015"/>
    <s v="Aid to Localities"/>
    <n v="167"/>
    <x v="5"/>
    <x v="2"/>
    <x v="0"/>
    <s v="Ontario County"/>
    <s v="By chapter 55, section 1, of the laws of 2007, as amended by chapter 55, section 1, of the laws of 2010"/>
    <n v="30000"/>
    <x v="64"/>
    <m/>
  </r>
  <r>
    <s v="S2003C-2015"/>
    <s v="Aid to Localities"/>
    <n v="167"/>
    <x v="5"/>
    <x v="2"/>
    <x v="0"/>
    <s v="Rochester Museum and Science Center"/>
    <s v="By chapter 55, section 1, of the laws of 2007, as amended by chapter 55, section 1, of the laws of 2010"/>
    <n v="30000"/>
    <x v="64"/>
    <m/>
  </r>
  <r>
    <s v="S2003C-2015"/>
    <s v="Aid to Localities"/>
    <n v="167"/>
    <x v="5"/>
    <x v="3"/>
    <x v="0"/>
    <s v="Lower Washington Heights Neighborhood Association"/>
    <s v="By chapter 55, section 1, of the laws of 2007, as amended by chapter 55, section 1, of the laws of 2010"/>
    <n v="1000"/>
    <x v="16"/>
    <m/>
  </r>
  <r>
    <s v="S2003C-2015"/>
    <s v="Aid to Localities"/>
    <n v="167"/>
    <x v="5"/>
    <x v="3"/>
    <x v="0"/>
    <s v="Urban Divers Marine Conservation &amp; Scientific Diving, Inc."/>
    <s v="By chapter 55, section 1, of the laws of 2007, as amended by chapter 55, section 1, of the laws of 2010"/>
    <n v="5000"/>
    <x v="6"/>
    <m/>
  </r>
  <r>
    <s v="S2003C-2015"/>
    <s v="Aid to Localities"/>
    <n v="167"/>
    <x v="5"/>
    <x v="0"/>
    <x v="0"/>
    <s v="Baldwin Oaks Civic Association"/>
    <s v="By chapter 55, section 1, of the laws of 2007, as amended by chapter 55, section 1, of the laws of 2010"/>
    <n v="5000"/>
    <x v="6"/>
    <m/>
  </r>
  <r>
    <s v="S2003C-2015"/>
    <s v="Aid to Localities"/>
    <n v="167"/>
    <x v="5"/>
    <x v="0"/>
    <x v="0"/>
    <s v="C.H.O.K.E. - Coalition Helping Organize a Kleaner Environment, Inc."/>
    <s v="By chapter 55, section 1, of the laws of 2007, as amended by chapter 55, section 1, of the laws of 2010"/>
    <n v="3000"/>
    <x v="14"/>
    <m/>
  </r>
  <r>
    <s v="S2003C-2015"/>
    <s v="Aid to Localities"/>
    <n v="167"/>
    <x v="5"/>
    <x v="0"/>
    <x v="0"/>
    <s v="Long Island Beach Buggy Association"/>
    <s v="By chapter 55, section 1, of the laws of 2007, as amended by chapter 55, section 1, of the laws of 2010"/>
    <n v="14000"/>
    <x v="112"/>
    <m/>
  </r>
  <r>
    <s v="S2003C-2015"/>
    <s v="Aid to Localities"/>
    <n v="167"/>
    <x v="5"/>
    <x v="0"/>
    <x v="0"/>
    <s v="New Cassel Environmental Justice Project, Inc."/>
    <s v="By chapter 55, section 1, of the laws of 2007, as amended by chapter 55, section 1, of the laws of 2010"/>
    <n v="2000"/>
    <x v="33"/>
    <m/>
  </r>
  <r>
    <s v="S2003C-2015"/>
    <s v="Aid to Localities"/>
    <n v="167"/>
    <x v="5"/>
    <x v="0"/>
    <x v="0"/>
    <s v="Niagara River Anglers Association, Inc."/>
    <s v="By chapter 55, section 1, of the laws of 2007, as amended by chapter 55, section 1, of the laws of 2010"/>
    <n v="4500"/>
    <x v="113"/>
    <m/>
  </r>
  <r>
    <s v="S2003C-2015"/>
    <s v="Aid to Localities"/>
    <n v="167"/>
    <x v="5"/>
    <x v="0"/>
    <x v="0"/>
    <s v="Peconic River Sportsman's Club, Inc."/>
    <s v="By chapter 55, section 1, of the laws of 2007, as amended by chapter 55, section 1, of the laws of 2010"/>
    <n v="3000"/>
    <x v="14"/>
    <m/>
  </r>
  <r>
    <s v="S2003C-2015"/>
    <s v="Aid to Localities"/>
    <n v="167"/>
    <x v="5"/>
    <x v="0"/>
    <x v="0"/>
    <s v="Urban Divers Marine Conservation &amp; Scientific Diving, Inc."/>
    <s v="By chapter 55, section 1, of the laws of 2007, as amended by chapter 55, section 1, of the laws of 2010"/>
    <n v="5000"/>
    <x v="6"/>
    <m/>
  </r>
  <r>
    <s v="S2003C-2015"/>
    <s v="Aid to Localities"/>
    <n v="167"/>
    <x v="5"/>
    <x v="1"/>
    <x v="0"/>
    <s v="Deposit Watershed Association"/>
    <s v="By chapter 55, section 1, of the laws of 2007, as amended by chapter 55, section 1, of the laws of 2010"/>
    <n v="1000"/>
    <x v="16"/>
    <m/>
  </r>
  <r>
    <s v="S2003C-2015"/>
    <s v="Aid to Localities"/>
    <n v="167"/>
    <x v="5"/>
    <x v="1"/>
    <x v="0"/>
    <s v="Esopus Creek Conservancy"/>
    <s v="By chapter 55, section 1, of the laws of 2007, as amended by chapter 55, section 1, of the laws of 2010"/>
    <n v="2500"/>
    <x v="7"/>
    <m/>
  </r>
  <r>
    <s v="S2003C-2015"/>
    <s v="Aid to Localities"/>
    <n v="168"/>
    <x v="5"/>
    <x v="1"/>
    <x v="0"/>
    <s v="Save the Forge River, Inc."/>
    <s v="By chapter 55, section 1, of the laws of 2007, as amended by chapter 55, section 1, of the laws of 2010"/>
    <n v="2000"/>
    <x v="33"/>
    <m/>
  </r>
  <r>
    <s v="S2003C-2015"/>
    <s v="Aid to Localities"/>
    <n v="168"/>
    <x v="5"/>
    <x v="1"/>
    <x v="0"/>
    <s v="The Environmental Clearinghouse, Inc."/>
    <s v="By chapter 55, section 1, of the laws of 2007, as amended by chapter 55, section 1, of the laws of 2010"/>
    <n v="10000"/>
    <x v="11"/>
    <m/>
  </r>
  <r>
    <s v="S2003C-2015"/>
    <s v="Aid to Localities"/>
    <n v="168"/>
    <x v="5"/>
    <x v="1"/>
    <x v="0"/>
    <s v="Wayne County Soil &amp; Water Conservation District"/>
    <s v="By chapter 55, section 1, of the laws of 2007, as amended by chapter 55, section 1, of the laws of 2010"/>
    <n v="15000"/>
    <x v="48"/>
    <m/>
  </r>
  <r>
    <s v="S2003C-2015"/>
    <s v="Aid to Localities"/>
    <n v="168"/>
    <x v="5"/>
    <x v="2"/>
    <x v="1"/>
    <s v="For  services and expenses, grants in aid, or for contracts with municipalities and/or private not-for-profit agencies. The funds appropriated hereby may be suballocated to any department, agency or public authority"/>
    <s v="By section 54, section 1, of the laws of 2002, as amended by chapter 55, section 1, of the laws of 2007"/>
    <n v="1000000"/>
    <x v="21"/>
    <m/>
  </r>
  <r>
    <s v="S2003C-2015"/>
    <s v="Aid to Localities"/>
    <n v="168"/>
    <x v="5"/>
    <x v="2"/>
    <x v="0"/>
    <s v="Laurens Water Department"/>
    <s v="By section 54, section 1, of the laws of 2002, as amended by chapter 55, section 1, of the laws of 2007"/>
    <n v="10000"/>
    <x v="11"/>
    <m/>
  </r>
  <r>
    <s v="S2003C-2015"/>
    <s v="Aid to Localities"/>
    <n v="168"/>
    <x v="5"/>
    <x v="0"/>
    <x v="0"/>
    <s v="Village of Depew"/>
    <s v="By section 54, section 1, of the laws of 2002, as amended by chapter 55, section 1, of the laws of 2007"/>
    <n v="30000"/>
    <x v="114"/>
    <m/>
  </r>
  <r>
    <s v="S2003C-2015"/>
    <s v="Aid to Localities"/>
    <n v="168"/>
    <x v="5"/>
    <x v="1"/>
    <x v="0"/>
    <s v="Natural Resources Protective Association"/>
    <s v="By section 55, section 1, of the laws of 2000, as amended by chapter 54, section 1, of the laws of 2007"/>
    <n v="1000"/>
    <x v="16"/>
    <m/>
  </r>
  <r>
    <s v="S2003C-2015"/>
    <s v="Aid to Localities"/>
    <n v="341"/>
    <x v="6"/>
    <x v="0"/>
    <x v="0"/>
    <s v="Community Empowerment Network, Inc."/>
    <s v="By section 53, section 1, of the laws of 2009, as amended by chapter 53, section 1, of the laws of 2011"/>
    <n v="5000"/>
    <x v="115"/>
    <m/>
  </r>
  <r>
    <s v="S2003C-2015"/>
    <s v="Aid to Localities"/>
    <n v="341"/>
    <x v="6"/>
    <x v="0"/>
    <x v="0"/>
    <s v="Young Israel of Hillcrest"/>
    <s v="By section 53, section 1, of the laws of 2009, as amended by chapter 53, section 1, of the laws of 2011"/>
    <n v="2000"/>
    <x v="33"/>
    <m/>
  </r>
  <r>
    <s v="S2003C-2015"/>
    <s v="Aid to Localities"/>
    <n v="341"/>
    <x v="6"/>
    <x v="0"/>
    <x v="0"/>
    <s v="Jewish Community Council of the Rockaway Peninsula, Inc."/>
    <s v="By section 53, section 1, of the laws of 2008, as amended by chapter 53, section 1, of the laws of 2012"/>
    <n v="7500"/>
    <x v="8"/>
    <m/>
  </r>
  <r>
    <s v="S2003C-2015"/>
    <s v="Aid to Localities"/>
    <n v="341"/>
    <x v="6"/>
    <x v="0"/>
    <x v="0"/>
    <s v="Crown Heights Mediation Center"/>
    <s v="By section 53, section 1, of the laws of 2007, as amended by chapter 53, section 1, of the laws of 2011"/>
    <n v="3500"/>
    <x v="77"/>
    <m/>
  </r>
  <r>
    <s v="S2003C-2015"/>
    <s v="Aid to Localities"/>
    <n v="341"/>
    <x v="6"/>
    <x v="0"/>
    <x v="0"/>
    <s v="Jewish Community Council of the Rockaway Peninsula, Inc."/>
    <s v="By section 53, section 1, of the laws of 2007, as amended by chapter 53, section 1, of the laws of 2011"/>
    <n v="7500"/>
    <x v="8"/>
    <m/>
  </r>
  <r>
    <s v="S2003C-2015"/>
    <s v="Aid to Localities"/>
    <n v="441"/>
    <x v="7"/>
    <x v="1"/>
    <x v="0"/>
    <s v="AMERICAN LEGION HUNTINGTON POST #360"/>
    <s v="By chapter 50, section 1, of the laws of 2007, as amended by chapter 50, section 1, of the laws of 2008"/>
    <n v="2500"/>
    <x v="7"/>
    <m/>
  </r>
  <r>
    <s v="S2003C-2015"/>
    <s v="Aid to Localities"/>
    <n v="441"/>
    <x v="7"/>
    <x v="1"/>
    <x v="0"/>
    <s v="AMERICAN LEGION POST 94"/>
    <s v="By chapter 50, section 1, of the laws of 2007, as amended by chapter 50, section 1, of the laws of 2008"/>
    <n v="2500"/>
    <x v="7"/>
    <m/>
  </r>
  <r>
    <s v="S2003C-2015"/>
    <s v="Aid to Localities"/>
    <n v="441"/>
    <x v="7"/>
    <x v="1"/>
    <x v="0"/>
    <s v="AMERICAN LEGION WILLISTON POST NO. 144"/>
    <s v="By chapter 50, section 1, of the laws of 2007, as amended by chapter 50, section 1, of the laws of 2008"/>
    <n v="5000"/>
    <x v="6"/>
    <m/>
  </r>
  <r>
    <s v="S2003C-2015"/>
    <s v="Aid to Localities"/>
    <n v="441"/>
    <x v="7"/>
    <x v="1"/>
    <x v="0"/>
    <s v="EAST MEADOW KIWANIS CLUB"/>
    <s v="By chapter 50, section 1, of the laws of 2007, as amended by chapter 50, section 1, of the laws of 2008"/>
    <n v="4000"/>
    <x v="15"/>
    <m/>
  </r>
  <r>
    <s v="S2003C-2015"/>
    <s v="Aid to Localities"/>
    <n v="441"/>
    <x v="7"/>
    <x v="1"/>
    <x v="0"/>
    <s v="ILION MOOSE LODGE 1010"/>
    <s v="By chapter 50, section 1, of the laws of 2007, as amended by chapter 50, section 1, of the laws of 2008"/>
    <n v="5000"/>
    <x v="6"/>
    <m/>
  </r>
  <r>
    <s v="S2003C-2015"/>
    <s v="Aid to Localities"/>
    <n v="441"/>
    <x v="7"/>
    <x v="1"/>
    <x v="0"/>
    <s v="ITALIAN AMERICAN WAR VETERANS OF THE US-DECARLO STAFFO POST NO. 8 "/>
    <s v="By chapter 50, section 1, of the laws of 2007, as amended by chapter 50, section 1, of the laws of 2008"/>
    <n v="5000"/>
    <x v="6"/>
    <m/>
  </r>
  <r>
    <s v="S2003C-2015"/>
    <s v="Aid to Localities"/>
    <n v="441"/>
    <x v="7"/>
    <x v="1"/>
    <x v="0"/>
    <s v="KIWANIS CLUB OF GARDEN CITY, INC."/>
    <s v="By chapter 50, section 1, of the laws of 2007, as amended by chapter 50, section 1, of the laws of 2008"/>
    <n v="2000"/>
    <x v="33"/>
    <m/>
  </r>
  <r>
    <s v="S2003C-2015"/>
    <s v="Aid to Localities"/>
    <n v="441"/>
    <x v="7"/>
    <x v="1"/>
    <x v="0"/>
    <s v="MASSAPEQUA KIWANIS"/>
    <s v="By chapter 50, section 1, of the laws of 2007, as amended by chapter 50, section 1, of the laws of 2008"/>
    <n v="2000"/>
    <x v="33"/>
    <m/>
  </r>
  <r>
    <s v="S2003C-2015"/>
    <s v="Aid to Localities"/>
    <n v="624"/>
    <x v="8"/>
    <x v="0"/>
    <x v="0"/>
    <s v="BROOKLYN HOUSING AND FAMILY SERVICES, INC."/>
    <s v="By chapter 55, section 1, of the laws of 2007, as amended by chapter 53, section 1, of the laws of 2012"/>
    <n v="2500"/>
    <x v="7"/>
    <m/>
  </r>
  <r>
    <s v="S2003C-2015"/>
    <s v="Aid to Localities"/>
    <n v="624"/>
    <x v="8"/>
    <x v="0"/>
    <x v="0"/>
    <s v="LOCAL DEVELOPMENT CORPORATION OF CROWN HEIGHTS, INC."/>
    <s v="By chapter 55, section 1, of the laws of 2007, as amended by chapter 53, section 1, of the laws of 2012"/>
    <n v="3500"/>
    <x v="77"/>
    <m/>
  </r>
  <r>
    <s v="S2003C-2015"/>
    <s v="Aid to Localities"/>
    <n v="673"/>
    <x v="9"/>
    <x v="0"/>
    <x v="0"/>
    <s v="OUR PLACE IN NEW YORK, INC."/>
    <s v="By chapter 54, section 1, of the laws of 2009, as amended by chapter 53, section 1, of the laws of 2011"/>
    <n v="5000"/>
    <x v="6"/>
    <m/>
  </r>
  <r>
    <s v="S2003C-2015"/>
    <s v="Aid to Localities"/>
    <n v="718"/>
    <x v="10"/>
    <x v="1"/>
    <x v="0"/>
    <s v="HUNTINGTON DETACHMENT, MARINE CORPS LEAGUE "/>
    <s v="By chapter 50, section 1, of the laws of 2009"/>
    <n v="1000"/>
    <x v="16"/>
    <m/>
  </r>
  <r>
    <s v="S2003C-2015"/>
    <s v="Aid to Localities"/>
    <n v="718"/>
    <x v="10"/>
    <x v="3"/>
    <x v="0"/>
    <s v="Military Order of the Purple Heart - Chapter 405"/>
    <s v="By chapter 50, section 1, of the laws of 2008, as amended by chapter 50, section 1, of the laws of 2009"/>
    <n v="2500"/>
    <x v="7"/>
    <m/>
  </r>
  <r>
    <s v="S2003C-2015"/>
    <s v="Aid to Localities"/>
    <n v="718"/>
    <x v="10"/>
    <x v="1"/>
    <x v="0"/>
    <s v="CIVIL AIR PATROL"/>
    <s v="By chapter 50, section 1, of the laws of 2008, as amended by chapter 50, section 1, of the laws of 2009"/>
    <n v="5000"/>
    <x v="6"/>
    <m/>
  </r>
  <r>
    <s v="S2003C-2015"/>
    <s v="Aid to Localities"/>
    <n v="718"/>
    <x v="10"/>
    <x v="1"/>
    <x v="0"/>
    <s v="MARINE CORP.-SUNRISE DETACHMENT"/>
    <s v="By chapter 50, section 1, of the laws of 2007"/>
    <n v="2000"/>
    <x v="33"/>
    <m/>
  </r>
  <r>
    <s v="S2003C-2015"/>
    <s v="Aid to Localities"/>
    <n v="727"/>
    <x v="11"/>
    <x v="0"/>
    <x v="0"/>
    <s v="AMERICAN BALLROOM THEATER COMPANY, INC."/>
    <s v="By chapter 55, section 1, of the laws of 2009, as amended by chapter 53, section 1, of the laws of 2012"/>
    <n v="5000"/>
    <x v="116"/>
    <m/>
  </r>
  <r>
    <s v="S2003C-2015"/>
    <s v="Aid to Localities"/>
    <n v="727"/>
    <x v="11"/>
    <x v="0"/>
    <x v="0"/>
    <s v="BARTOW-PELL LANDMARK FUND "/>
    <s v="By chapter 55, section 1, of the laws of 2009, as amended by chapter 53, section 1, of the laws of 2012"/>
    <n v="2500"/>
    <x v="117"/>
    <m/>
  </r>
  <r>
    <s v="S2003C-2015"/>
    <s v="Aid to Localities"/>
    <n v="727"/>
    <x v="11"/>
    <x v="0"/>
    <x v="0"/>
    <s v="BARTOW-PELL MANSION MUSEUM"/>
    <s v="By chapter 55, section 1, of the laws of 2009, as amended by chapter 53, section 1, of the laws of 2012"/>
    <n v="3000"/>
    <x v="118"/>
    <m/>
  </r>
  <r>
    <s v="S2003C-2015"/>
    <s v="Aid to Localities"/>
    <n v="727"/>
    <x v="11"/>
    <x v="0"/>
    <x v="0"/>
    <s v="BAY RIDGE HISTORICAL SOCIETY"/>
    <s v="By chapter 55, section 1, of the laws of 2009, as amended by chapter 53, section 1, of the laws of 2012"/>
    <n v="1000"/>
    <x v="119"/>
    <m/>
  </r>
  <r>
    <s v="S2003C-2015"/>
    <s v="Aid to Localities"/>
    <n v="727"/>
    <x v="11"/>
    <x v="0"/>
    <x v="0"/>
    <s v="BELLPORT - BROOKHAVEN HISTORICAL SOCIETY"/>
    <s v="By chapter 55, section 1, of the laws of 2009, as amended by chapter 53, section 1, of the laws of 2012"/>
    <n v="2000"/>
    <x v="120"/>
    <m/>
  </r>
  <r>
    <s v="S2003C-2015"/>
    <s v="Aid to Localities"/>
    <n v="727"/>
    <x v="11"/>
    <x v="0"/>
    <x v="0"/>
    <s v="BRONX  COUNCIL  FOR  ECONOMIC  DEVELOPMENT LOCAL DEVELOPMENT CORP."/>
    <s v="By chapter 55, section 1, of the laws of 2009, as amended by chapter 53, section 1, of the laws of 2012"/>
    <n v="30000"/>
    <x v="121"/>
    <m/>
  </r>
  <r>
    <s v="S2003C-2015"/>
    <s v="Aid to Localities"/>
    <n v="727"/>
    <x v="11"/>
    <x v="0"/>
    <x v="0"/>
    <s v="BROOKLYN HEIGHTS MUSIC SOCIETY, INC."/>
    <s v="By chapter 55, section 1, of the laws of 2009, as amended by chapter 53, section 1, of the laws of 2012"/>
    <n v="2500"/>
    <x v="117"/>
    <m/>
  </r>
  <r>
    <s v="S2003C-2015"/>
    <s v="Aid to Localities"/>
    <n v="727"/>
    <x v="11"/>
    <x v="0"/>
    <x v="0"/>
    <s v="BUFFALO SUZUKI STRINGS, INC."/>
    <s v="By chapter 55, section 1, of the laws of 2009, as amended by chapter 53, section 1, of the laws of 2012"/>
    <n v="10000"/>
    <x v="122"/>
    <m/>
  </r>
  <r>
    <s v="S2003C-2015"/>
    <s v="Aid to Localities"/>
    <n v="727"/>
    <x v="11"/>
    <x v="0"/>
    <x v="0"/>
    <s v="CALPULLI MEXICAN DANCE COMPANY"/>
    <s v="By chapter 55, section 1, of the laws of 2009, as amended by chapter 53, section 1, of the laws of 2012"/>
    <n v="1000"/>
    <x v="119"/>
    <m/>
  </r>
  <r>
    <s v="S2003C-2015"/>
    <s v="Aid to Localities"/>
    <n v="727"/>
    <x v="11"/>
    <x v="0"/>
    <x v="0"/>
    <s v="CITY OF NORTH TONAWANDA"/>
    <s v="By chapter 55, section 1, of the laws of 2009, as amended by chapter 53, section 1, of the laws of 2012"/>
    <n v="9100"/>
    <x v="123"/>
    <m/>
  </r>
  <r>
    <s v="S2003C-2015"/>
    <s v="Aid to Localities"/>
    <n v="727"/>
    <x v="11"/>
    <x v="0"/>
    <x v="0"/>
    <s v="CITY OF SYRACUSE"/>
    <s v="By chapter 55, section 1, of the laws of 2009, as amended by chapter 53, section 1, of the laws of 2012"/>
    <n v="37000"/>
    <x v="124"/>
    <m/>
  </r>
  <r>
    <s v="S2003C-2015"/>
    <s v="Aid to Localities"/>
    <n v="727"/>
    <x v="11"/>
    <x v="0"/>
    <x v="0"/>
    <s v="CITY OF YOBKERS"/>
    <s v="By chapter 55, section 1, of the laws of 2009, as amended by chapter 53, section 1, of the laws of 2012"/>
    <n v="27000"/>
    <x v="124"/>
    <m/>
  </r>
  <r>
    <s v="S2003C-2015"/>
    <s v="Aid to Localities"/>
    <n v="727"/>
    <x v="11"/>
    <x v="0"/>
    <x v="0"/>
    <s v="COMMUNITY FOUNDATION OF ORANGE COUNTY, INC."/>
    <s v="By chapter 55, section 1, of the laws of 2009, as amended by chapter 53, section 1, of the laws of 2012"/>
    <n v="10000"/>
    <x v="122"/>
    <m/>
  </r>
  <r>
    <s v="S2003C-2015"/>
    <s v="Aid to Localities"/>
    <n v="727"/>
    <x v="11"/>
    <x v="0"/>
    <x v="0"/>
    <s v="EUGENIO MARIA DE HOSTOS COMMUNITY COLLEGE FOUNDATION"/>
    <s v="By chapter 55, section 1, of the laws of 2009, as amended by chapter 53, section 1, of the laws of 2012"/>
    <n v="105682"/>
    <x v="125"/>
    <m/>
  </r>
  <r>
    <s v="S2003C-2015"/>
    <s v="Aid to Localities"/>
    <n v="727"/>
    <x v="11"/>
    <x v="0"/>
    <x v="0"/>
    <s v="EVERSON MUSEUM OF ART OF SYRACUSE AND ONONDAGA COUNTY"/>
    <s v="By chapter 55, section 1, of the laws of 2009, as amended by chapter 53, section 1, of the laws of 2012"/>
    <n v="20000"/>
    <x v="126"/>
    <m/>
  </r>
  <r>
    <s v="S2003C-2015"/>
    <s v="Aid to Localities"/>
    <n v="727"/>
    <x v="11"/>
    <x v="0"/>
    <x v="0"/>
    <s v="FLINT PARK CONSERVANCY, LTD."/>
    <s v="By chapter 55, section 1, of the laws of 2009, as amended by chapter 53, section 1, of the laws of 2012"/>
    <n v="5000"/>
    <x v="116"/>
    <m/>
  </r>
  <r>
    <s v="S2003C-2015"/>
    <s v="Aid to Localities"/>
    <n v="727"/>
    <x v="11"/>
    <x v="0"/>
    <x v="0"/>
    <s v="FLOYD COMMUNITY INSTRUMENTAL ENSEMBLE"/>
    <s v="By chapter 55, section 1, of the laws of 2009, as amended by chapter 53, section 1, of the laws of 2012"/>
    <n v="3000"/>
    <x v="118"/>
    <m/>
  </r>
  <r>
    <s v="S2003C-2015"/>
    <s v="Aid to Localities"/>
    <n v="727"/>
    <x v="11"/>
    <x v="0"/>
    <x v="0"/>
    <s v="FORT GREENE SENIOR CITIZENS COUNCIL, INC."/>
    <s v="By chapter 55, section 1, of the laws of 2009, as amended by chapter 53, section 1, of the laws of 2012"/>
    <n v="10000"/>
    <x v="122"/>
    <m/>
  </r>
  <r>
    <s v="S2003C-2015"/>
    <s v="Aid to Localities"/>
    <n v="727"/>
    <x v="11"/>
    <x v="0"/>
    <x v="0"/>
    <s v="FRIENDS OF RYE NATURE CENTER, INC."/>
    <s v="By chapter 55, section 1, of the laws of 2009, as amended by chapter 53, section 1, of the laws of 2012"/>
    <n v="5500"/>
    <x v="127"/>
    <m/>
  </r>
  <r>
    <s v="S2003C-2015"/>
    <s v="Aid to Localities"/>
    <n v="727"/>
    <x v="11"/>
    <x v="0"/>
    <x v="0"/>
    <s v="GALLERY 364"/>
    <s v="By chapter 55, section 1, of the laws of 2009, as amended by chapter 53, section 1, of the laws of 2012"/>
    <n v="5000"/>
    <x v="116"/>
    <m/>
  </r>
  <r>
    <s v="S2003C-2015"/>
    <s v="Aid to Localities"/>
    <n v="727"/>
    <x v="11"/>
    <x v="0"/>
    <x v="0"/>
    <s v="GREEK CULTURAL CENTER, INC."/>
    <s v="By chapter 55, section 1, of the laws of 2009, as amended by chapter 53, section 1, of the laws of 2012"/>
    <n v="3000"/>
    <x v="118"/>
    <m/>
  </r>
  <r>
    <s v="S2003C-2015"/>
    <s v="Aid to Localities"/>
    <n v="727"/>
    <x v="11"/>
    <x v="0"/>
    <x v="0"/>
    <s v="GREENPOINT WATERFRONT ASSOCIATION FOR PARKS AND PLANNING, INC."/>
    <s v="By chapter 55, section 1, of the laws of 2009, as amended by chapter 53, section 1, of the laws of 2012"/>
    <n v="5000"/>
    <x v="116"/>
    <m/>
  </r>
  <r>
    <s v="S2003C-2015"/>
    <s v="Aid to Localities"/>
    <n v="727"/>
    <x v="11"/>
    <x v="0"/>
    <x v="0"/>
    <s v="HANSBOROUGH CONSERVANCY, INC."/>
    <s v="By chapter 55, section 1, of the laws of 2009, as amended by chapter 53, section 1, of the laws of 2012"/>
    <n v="10000"/>
    <x v="122"/>
    <m/>
  </r>
  <r>
    <s v="S2003C-2015"/>
    <s v="Aid to Localities"/>
    <n v="727"/>
    <x v="11"/>
    <x v="0"/>
    <x v="0"/>
    <s v="HERTEL-NORTH PARK BUSINESS ASSOCIATION"/>
    <s v="By chapter 55, section 1, of the laws of 2009, as amended by chapter 53, section 1, of the laws of 2012"/>
    <n v="8000"/>
    <x v="128"/>
    <m/>
  </r>
  <r>
    <s v="S2003C-2015"/>
    <s v="Aid to Localities"/>
    <n v="727"/>
    <x v="11"/>
    <x v="0"/>
    <x v="0"/>
    <s v="HISTORICAL SOCIETY OF NORTH GERMAN SETTLEMENTS IN WESTERN NEW YORK"/>
    <s v="By chapter 55, section 1, of the laws of 2009, as amended by chapter 53, section 1, of the laws of 2012"/>
    <n v="5000"/>
    <x v="116"/>
    <m/>
  </r>
  <r>
    <s v="S2003C-2015"/>
    <s v="Aid to Localities"/>
    <n v="727"/>
    <x v="11"/>
    <x v="0"/>
    <x v="0"/>
    <s v="ISLAND VOICE, INC."/>
    <s v="By chapter 55, section 1, of the laws of 2009, as amended by chapter 53, section 1, of the laws of 2012"/>
    <n v="5000"/>
    <x v="116"/>
    <m/>
  </r>
  <r>
    <s v="S2003C-2015"/>
    <s v="Aid to Localities"/>
    <n v="727"/>
    <x v="11"/>
    <x v="0"/>
    <x v="0"/>
    <s v="JUNIPER VALLEY PARK CONSERVANCY, INC."/>
    <s v="By chapter 55, section 1, of the laws of 2009, as amended by chapter 53, section 1, of the laws of 2012"/>
    <n v="4000"/>
    <x v="129"/>
    <m/>
  </r>
  <r>
    <s v="S2003C-2015"/>
    <s v="Aid to Localities"/>
    <n v="727"/>
    <x v="11"/>
    <x v="0"/>
    <x v="0"/>
    <s v="KEW GARDENS HILLS COMMUNITY FOUNDATION, INC."/>
    <s v="By chapter 55, section 1, of the laws of 2009, as amended by chapter 53, section 1, of the laws of 2012"/>
    <n v="1500"/>
    <x v="130"/>
    <m/>
  </r>
  <r>
    <s v="S2003C-2015"/>
    <s v="Aid to Localities"/>
    <n v="727"/>
    <x v="11"/>
    <x v="0"/>
    <x v="0"/>
    <s v="MOHAWK TOWPATH SCENIC BYWAY COALITION, INC."/>
    <s v="By chapter 55, section 1, of the laws of 2009, as amended by chapter 53, section 1, of the laws of 2012"/>
    <n v="5000"/>
    <x v="116"/>
    <m/>
  </r>
  <r>
    <s v="S2003C-2015"/>
    <s v="Aid to Localities"/>
    <n v="727"/>
    <x v="11"/>
    <x v="0"/>
    <x v="0"/>
    <s v="MURRAY HILL NEIGHBORHOOD ASSOCIATION"/>
    <s v="By chapter 55, section 1, of the laws of 2009, as amended by chapter 53, section 1, of the laws of 2012"/>
    <n v="2500"/>
    <x v="117"/>
    <m/>
  </r>
  <r>
    <s v="S2003C-2015"/>
    <s v="Aid to Localities"/>
    <n v="727"/>
    <x v="11"/>
    <x v="0"/>
    <x v="0"/>
    <s v="NEW YORK ZOOLOGICAL SOCIETY"/>
    <s v="By chapter 55, section 1, of the laws of 2009, as amended by chapter 53, section 1, of the laws of 2012"/>
    <n v="41059"/>
    <x v="131"/>
    <m/>
  </r>
  <r>
    <s v="S2003C-2015"/>
    <s v="Aid to Localities"/>
    <n v="727"/>
    <x v="11"/>
    <x v="0"/>
    <x v="0"/>
    <s v="NIEUW AMERSFORT COMMUNITY ASSOCIATION "/>
    <s v="By chapter 55, section 1, of the laws of 2009, as amended by chapter 53, section 1, of the laws of 2012"/>
    <n v="2000"/>
    <x v="120"/>
    <m/>
  </r>
  <r>
    <s v="S2003C-2015"/>
    <s v="Aid to Localities"/>
    <n v="727"/>
    <x v="11"/>
    <x v="0"/>
    <x v="0"/>
    <s v="PARKCHESTER MULTI-CULTURAL ASSOCIATION, INC."/>
    <s v="By chapter 55, section 1, of the laws of 2009, as amended by chapter 53, section 1, of the laws of 2012"/>
    <n v="3000"/>
    <x v="118"/>
    <m/>
  </r>
  <r>
    <s v="S2003C-2015"/>
    <s v="Aid to Localities"/>
    <n v="727"/>
    <x v="11"/>
    <x v="0"/>
    <x v="0"/>
    <s v="PEOPLE'S CHOICE ORGANIZATION"/>
    <s v="By chapter 55, section 1, of the laws of 2009, as amended by chapter 53, section 1, of the laws of 2012"/>
    <n v="3500"/>
    <x v="118"/>
    <m/>
  </r>
  <r>
    <s v="S2003C-2015"/>
    <s v="Aid to Localities"/>
    <n v="727"/>
    <x v="11"/>
    <x v="0"/>
    <x v="0"/>
    <s v="PUCHO, INC."/>
    <s v="By chapter 55, section 1, of the laws of 2009, as amended by chapter 53, section 1, of the laws of 2012"/>
    <n v="15000"/>
    <x v="132"/>
    <m/>
  </r>
  <r>
    <s v="S2003C-2015"/>
    <s v="Aid to Localities"/>
    <n v="727"/>
    <x v="11"/>
    <x v="0"/>
    <x v="0"/>
    <s v="PUERTO RICAN DAY PARADE OF WESTERN  NEW  YORK  ASSOCIATION,  INC."/>
    <s v="By chapter 55, section 1, of the laws of 2009, as amended by chapter 53, section 1, of the laws of 2012"/>
    <n v="12500"/>
    <x v="133"/>
    <m/>
  </r>
  <r>
    <s v="S2003C-2015"/>
    <s v="Aid to Localities"/>
    <n v="727"/>
    <x v="11"/>
    <x v="0"/>
    <x v="0"/>
    <s v="PUERTO RICAN FOLKLORE FIESTA, INC."/>
    <s v="By chapter 55, section 1, of the laws of 2009, as amended by chapter 53, section 1, of the laws of 2012"/>
    <n v="6500"/>
    <x v="134"/>
    <m/>
  </r>
  <r>
    <s v="S2003C-2015"/>
    <s v="Aid to Localities"/>
    <n v="727"/>
    <x v="11"/>
    <x v="0"/>
    <x v="0"/>
    <s v="RATTLESTICK PRODUCTIONS, INC."/>
    <s v="By chapter 55, section 1, of the laws of 2009, as amended by chapter 53, section 1, of the laws of 2012"/>
    <n v="2500"/>
    <x v="117"/>
    <m/>
  </r>
  <r>
    <s v="S2003C-2015"/>
    <s v="Aid to Localities"/>
    <n v="727"/>
    <x v="11"/>
    <x v="0"/>
    <x v="0"/>
    <s v="ROCKAWAY THEATRE COMPANY, INC."/>
    <s v="By chapter 55, section 1, of the laws of 2009, as amended by chapter 53, section 1, of the laws of 2012"/>
    <n v="5000"/>
    <x v="116"/>
    <m/>
  </r>
  <r>
    <s v="S2003C-2015"/>
    <s v="Aid to Localities"/>
    <n v="727"/>
    <x v="11"/>
    <x v="0"/>
    <x v="0"/>
    <s v="ROME HISTORICAL SOCIETY, INC."/>
    <s v="By chapter 55, section 1, of the laws of 2009, as amended by chapter 53, section 1, of the laws of 2012"/>
    <n v="10000"/>
    <x v="122"/>
    <m/>
  </r>
  <r>
    <s v="S2003C-2015"/>
    <s v="Aid to Localities"/>
    <n v="727"/>
    <x v="11"/>
    <x v="0"/>
    <x v="0"/>
    <s v="SALT MARSH ALLIANCE, INC."/>
    <s v="By chapter 55, section 1, of the laws of 2009, as amended by chapter 53, section 1, of the laws of 2012"/>
    <n v="1000"/>
    <x v="119"/>
    <m/>
  </r>
  <r>
    <s v="S2003C-2015"/>
    <s v="Aid to Localities"/>
    <n v="727"/>
    <x v="11"/>
    <x v="0"/>
    <x v="0"/>
    <s v="SHAKER HERITAGE SOCIETY"/>
    <s v="By chapter 55, section 1, of the laws of 2009, as amended by chapter 53, section 1, of the laws of 2012"/>
    <n v="5000"/>
    <x v="18"/>
    <m/>
  </r>
  <r>
    <s v="S2003C-2015"/>
    <s v="Aid to Localities"/>
    <n v="727"/>
    <x v="11"/>
    <x v="0"/>
    <x v="0"/>
    <s v="SOCIETY OF OUR LADY OF MOUNT CARMEL OF ROSEBANK, STATEN ISLAND"/>
    <s v="By chapter 55, section 1, of the laws of 2009, as amended by chapter 53, section 1, of the laws of 2012"/>
    <n v="5000"/>
    <x v="116"/>
    <m/>
  </r>
  <r>
    <s v="S2003C-2015"/>
    <s v="Aid to Localities"/>
    <n v="727"/>
    <x v="11"/>
    <x v="0"/>
    <x v="0"/>
    <s v="STATEN ISLAND CHAMBER MUSIC PLAYERS, INC."/>
    <s v="By chapter 55, section 1, of the laws of 2009, as amended by chapter 53, section 1, of the laws of 2012"/>
    <n v="1000"/>
    <x v="119"/>
    <m/>
  </r>
  <r>
    <s v="S2003C-2015"/>
    <s v="Aid to Localities"/>
    <n v="727"/>
    <x v="11"/>
    <x v="0"/>
    <x v="0"/>
    <s v="STATEN ISLAND SPORTS HALL OF FAME, INC."/>
    <s v="By chapter 55, section 1, of the laws of 2009, as amended by chapter 53, section 1, of the laws of 2012"/>
    <n v="3000"/>
    <x v="118"/>
    <m/>
  </r>
  <r>
    <s v="S2003C-2015"/>
    <s v="Aid to Localities"/>
    <n v="727"/>
    <x v="11"/>
    <x v="0"/>
    <x v="0"/>
    <s v="STATEN ISLAND TOUCH TACKLE LEAGUE"/>
    <s v="By chapter 55, section 1, of the laws of 2009, as amended by chapter 53, section 1, of the laws of 2012"/>
    <n v="3000"/>
    <x v="118"/>
    <m/>
  </r>
  <r>
    <s v="S2003C-2015"/>
    <s v="Aid to Localities"/>
    <n v="727"/>
    <x v="11"/>
    <x v="0"/>
    <x v="0"/>
    <s v="SUNSET-RIDGE WATERFRONT ALLIANCE"/>
    <s v="By chapter 55, section 1, of the laws of 2009, as amended by chapter 53, section 1, of the laws of 2012"/>
    <n v="1000"/>
    <x v="119"/>
    <m/>
  </r>
  <r>
    <s v="S2003C-2015"/>
    <s v="Aid to Localities"/>
    <n v="727"/>
    <x v="11"/>
    <x v="0"/>
    <x v="0"/>
    <s v="TEATRO CIRCULO, LTD "/>
    <s v="By chapter 55, section 1, of the laws of 2009, as amended by chapter 53, section 1, of the laws of 2012"/>
    <n v="5000"/>
    <x v="116"/>
    <m/>
  </r>
  <r>
    <s v="S2003C-2015"/>
    <s v="Aid to Localities"/>
    <n v="727"/>
    <x v="11"/>
    <x v="0"/>
    <x v="0"/>
    <s v="TEATRO EXPERIMENTAL YERBABRUJA, INC."/>
    <s v="By chapter 55, section 1, of the laws of 2009, as amended by chapter 53, section 1, of the laws of 2012"/>
    <n v="3000"/>
    <x v="118"/>
    <m/>
  </r>
  <r>
    <s v="S2003C-2015"/>
    <s v="Aid to Localities"/>
    <n v="727"/>
    <x v="11"/>
    <x v="0"/>
    <x v="0"/>
    <s v="THEATRE ALLIANCE OF BUFFALO"/>
    <s v="By chapter 55, section 1, of the laws of 2009, as amended by chapter 53, section 1, of the laws of 2012"/>
    <n v="10000"/>
    <x v="122"/>
    <m/>
  </r>
  <r>
    <s v="S2003C-2015"/>
    <s v="Aid to Localities"/>
    <n v="727"/>
    <x v="11"/>
    <x v="0"/>
    <x v="0"/>
    <s v="THEATRE INTERNATIONAL, INC."/>
    <s v="By chapter 55, section 1, of the laws of 2009, as amended by chapter 53, section 1, of the laws of 2012"/>
    <n v="2000"/>
    <x v="120"/>
    <m/>
  </r>
  <r>
    <s v="S2003C-2015"/>
    <s v="Aid to Localities"/>
    <n v="727"/>
    <x v="11"/>
    <x v="0"/>
    <x v="0"/>
    <s v="TOWN OF NEW SCOTLAND HISTORICAL ASSOCIATION"/>
    <s v="By chapter 55, section 1, of the laws of 2009, as amended by chapter 53, section 1, of the laws of 2012"/>
    <n v="5000"/>
    <x v="116"/>
    <m/>
  </r>
  <r>
    <s v="S2003C-2015"/>
    <s v="Aid to Localities"/>
    <n v="727"/>
    <x v="11"/>
    <x v="0"/>
    <x v="0"/>
    <s v="TOWN OF PELHAM "/>
    <s v="By chapter 55, section 1, of the laws of 2009, as amended by chapter 53, section 1, of the laws of 2012"/>
    <n v="2500"/>
    <x v="117"/>
    <m/>
  </r>
  <r>
    <s v="S2003C-2015"/>
    <s v="Aid to Localities"/>
    <n v="727"/>
    <x v="11"/>
    <x v="0"/>
    <x v="0"/>
    <s v="TOWN OF TONAWANDA"/>
    <s v="By chapter 55, section 1, of the laws of 2009, as amended by chapter 53, section 1, of the laws of 2012"/>
    <n v="60000"/>
    <x v="135"/>
    <m/>
  </r>
  <r>
    <s v="S2003C-2015"/>
    <s v="Aid to Localities"/>
    <n v="727"/>
    <x v="11"/>
    <x v="0"/>
    <x v="0"/>
    <s v="TOWN OF WHEATFIELD"/>
    <s v="By chapter 55, section 1, of the laws of 2009, as amended by chapter 53, section 1, of the laws of 2012"/>
    <n v="10000"/>
    <x v="122"/>
    <m/>
  </r>
  <r>
    <s v="S2003C-2015"/>
    <s v="Aid to Localities"/>
    <n v="727"/>
    <x v="11"/>
    <x v="0"/>
    <x v="0"/>
    <s v="UNITED VETERANS PARADE COMMITTEE OF GREATER NEW YORK, INC."/>
    <s v="By chapter 55, section 1, of the laws of 2009, as amended by chapter 53, section 1, of the laws of 2012"/>
    <n v="2500"/>
    <x v="117"/>
    <m/>
  </r>
  <r>
    <s v="S2003C-2015"/>
    <s v="Aid to Localities"/>
    <n v="727"/>
    <x v="11"/>
    <x v="0"/>
    <x v="0"/>
    <s v="UNITED WAR VETERANS OF KINGS COUNTY, INC."/>
    <s v="By chapter 55, section 1, of the laws of 2009, as amended by chapter 53, section 1, of the laws of 2012"/>
    <n v="3000"/>
    <x v="118"/>
    <m/>
  </r>
  <r>
    <s v="S2003C-2015"/>
    <s v="Aid to Localities"/>
    <n v="727"/>
    <x v="11"/>
    <x v="0"/>
    <x v="0"/>
    <s v="WATCHFUL EYE INITIATIVE"/>
    <s v="By chapter 55, section 1, of the laws of 2009, as amended by chapter 53, section 1, of the laws of 2012"/>
    <n v="50000"/>
    <x v="136"/>
    <m/>
  </r>
  <r>
    <s v="S2003C-2015"/>
    <s v="Aid to Localities"/>
    <n v="727"/>
    <x v="11"/>
    <x v="0"/>
    <x v="0"/>
    <s v="WATERVLIET HISTORICAL SOCIETY"/>
    <s v="By chapter 55, section 1, of the laws of 2009, as amended by chapter 53, section 1, of the laws of 2012"/>
    <n v="10000"/>
    <x v="122"/>
    <m/>
  </r>
  <r>
    <s v="S2003C-2015"/>
    <s v="Aid to Localities"/>
    <n v="727"/>
    <x v="11"/>
    <x v="0"/>
    <x v="0"/>
    <s v="WHITESTONE  COMMUNITY POST NO. 4787 OF THE UNITED STATES, INCORPORATED"/>
    <s v="By chapter 55, section 1, of the laws of 2009, as amended by chapter 53, section 1, of the laws of 2012"/>
    <n v="1000"/>
    <x v="119"/>
    <m/>
  </r>
  <r>
    <s v="S2003C-2015"/>
    <s v="Aid to Localities"/>
    <n v="727"/>
    <x v="11"/>
    <x v="0"/>
    <x v="0"/>
    <s v="YONKERS AFRICAN AMERICAN HERITAGE COMMITTEE, INC."/>
    <s v="By chapter 55, section 1, of the laws of 2009, as amended by chapter 53, section 1, of the laws of 2012"/>
    <n v="7500"/>
    <x v="137"/>
    <m/>
  </r>
  <r>
    <s v="S2003C-2015"/>
    <s v="Aid to Localities"/>
    <n v="730"/>
    <x v="11"/>
    <x v="1"/>
    <x v="0"/>
    <s v="BETHPAGE BASEBALL ASSOCIATION"/>
    <s v="By chapter 55, section 1, of the laws of 2009, as amended by chapter 53, section 1, of the laws of 2012"/>
    <n v="3000"/>
    <x v="14"/>
    <m/>
  </r>
  <r>
    <s v="S2003C-2015"/>
    <s v="Aid to Localities"/>
    <n v="730"/>
    <x v="11"/>
    <x v="1"/>
    <x v="0"/>
    <s v="CAYUGA COUNTY ARTS COUNCIL"/>
    <s v="By chapter 55, section 1, of the laws of 2009, as amended by chapter 53, section 1, of the laws of 2012"/>
    <n v="2500"/>
    <x v="7"/>
    <m/>
  </r>
  <r>
    <s v="S2003C-2015"/>
    <s v="Aid to Localities"/>
    <n v="730"/>
    <x v="11"/>
    <x v="1"/>
    <x v="0"/>
    <s v="CENTRAL NASSAU ATHLETIC ASSOCIATION"/>
    <s v="By chapter 55, section 1, of the laws of 2009, as amended by chapter 53, section 1, of the laws of 2012"/>
    <n v="10000"/>
    <x v="11"/>
    <m/>
  </r>
  <r>
    <s v="S2003C-2015"/>
    <s v="Aid to Localities"/>
    <n v="730"/>
    <x v="11"/>
    <x v="1"/>
    <x v="0"/>
    <s v="FARMINGDALE BASEBALL, INC."/>
    <s v="By chapter 55, section 1, of the laws of 2009, as amended by chapter 53, section 1, of the laws of 2012"/>
    <n v="2000"/>
    <x v="33"/>
    <m/>
  </r>
  <r>
    <s v="S2003C-2015"/>
    <s v="Aid to Localities"/>
    <n v="730"/>
    <x v="11"/>
    <x v="1"/>
    <x v="0"/>
    <s v="FRIENDS OF MASSAPEQUA WRESTLING, INC"/>
    <s v="By chapter 55, section 1, of the laws of 2009, as amended by chapter 53, section 1, of the laws of 2012"/>
    <n v="2000"/>
    <x v="33"/>
    <m/>
  </r>
  <r>
    <s v="S2003C-2015"/>
    <s v="Aid to Localities"/>
    <n v="730"/>
    <x v="11"/>
    <x v="1"/>
    <x v="0"/>
    <s v="GREENLAWN-CENTERPORT HISTORICAL ASSOCIATION"/>
    <s v="By chapter 55, section 1, of the laws of 2009, as amended by chapter 53, section 1, of the laws of 2012"/>
    <n v="1500"/>
    <x v="1"/>
    <m/>
  </r>
  <r>
    <s v="S2003C-2015"/>
    <s v="Aid to Localities"/>
    <n v="730"/>
    <x v="11"/>
    <x v="1"/>
    <x v="0"/>
    <s v="HISTORICAL SOCIETY OF THE MASSAPEQUA'S INC."/>
    <s v="By chapter 55, section 1, of the laws of 2009, as amended by chapter 53, section 1, of the laws of 2012"/>
    <n v="1000"/>
    <x v="16"/>
    <m/>
  </r>
  <r>
    <s v="S2003C-2015"/>
    <s v="Aid to Localities"/>
    <n v="730"/>
    <x v="11"/>
    <x v="1"/>
    <x v="0"/>
    <s v="LANDMARKS PRESERVATION SOCIETY"/>
    <s v="By chapter 55, section 1, of the laws of 2009, as amended by chapter 53, section 1, of the laws of 2012"/>
    <n v="5000"/>
    <x v="6"/>
    <m/>
  </r>
  <r>
    <s v="S2003C-2015"/>
    <s v="Aid to Localities"/>
    <n v="730"/>
    <x v="11"/>
    <x v="1"/>
    <x v="0"/>
    <s v=" LEVITTOWN/ISLAND TREES YOUTH COUNCIL"/>
    <s v="By chapter 55, section 1, of the laws of 2009, as amended by chapter 53, section 1, of the laws of 2012"/>
    <n v="2000"/>
    <x v="33"/>
    <m/>
  </r>
  <r>
    <s v="S2003C-2015"/>
    <s v="Aid to Localities"/>
    <n v="730"/>
    <x v="11"/>
    <x v="1"/>
    <x v="0"/>
    <s v="LONG ISLAND MASTERWORKS"/>
    <s v="By chapter 55, section 1, of the laws of 2009, as amended by chapter 53, section 1, of the laws of 2012"/>
    <n v="1000"/>
    <x v="16"/>
    <m/>
  </r>
  <r>
    <s v="S2003C-2015"/>
    <s v="Aid to Localities"/>
    <n v="730"/>
    <x v="11"/>
    <x v="1"/>
    <x v="0"/>
    <s v="MASSAPEQUA COAST LITTLE LEAGUE"/>
    <s v="By chapter 55, section 1, of the laws of 2009, as amended by chapter 53, section 1, of the laws of 2012"/>
    <n v="2000"/>
    <x v="33"/>
    <m/>
  </r>
  <r>
    <s v="S2003C-2015"/>
    <s v="Aid to Localities"/>
    <n v="730"/>
    <x v="11"/>
    <x v="1"/>
    <x v="0"/>
    <s v="MASSAPEQUA FOOTBALL FOUNDATION"/>
    <s v="By chapter 55, section 1, of the laws of 2009, as amended by chapter 53, section 1, of the laws of 2012"/>
    <n v="2000"/>
    <x v="33"/>
    <m/>
  </r>
  <r>
    <s v="S2003C-2015"/>
    <s v="Aid to Localities"/>
    <n v="730"/>
    <x v="11"/>
    <x v="1"/>
    <x v="0"/>
    <s v="MASSAPEQUA INERNATIONAL LITTLE LEAGUE"/>
    <s v="By chapter 55, section 1, of the laws of 2009, as amended by chapter 53, section 1, of the laws of 2012"/>
    <n v="2000"/>
    <x v="33"/>
    <m/>
  </r>
  <r>
    <s v="S2003C-2015"/>
    <s v="Aid to Localities"/>
    <n v="730"/>
    <x v="11"/>
    <x v="1"/>
    <x v="0"/>
    <s v="MASSAPEQUA SOCCER CLUB"/>
    <s v="By chapter 55, section 1, of the laws of 2009, as amended by chapter 53, section 1, of the laws of 2012"/>
    <n v="2000"/>
    <x v="33"/>
    <m/>
  </r>
  <r>
    <s v="S2003C-2015"/>
    <s v="Aid to Localities"/>
    <n v="730"/>
    <x v="11"/>
    <x v="1"/>
    <x v="0"/>
    <s v="MONTAUK BOATMAN &amp; CAPTAINS ASSN"/>
    <s v="By chapter 55, section 1, of the laws of 2009, as amended by chapter 53, section 1, of the laws of 2012"/>
    <n v="2000"/>
    <x v="33"/>
    <m/>
  </r>
  <r>
    <s v="S2003C-2015"/>
    <s v="Aid to Localities"/>
    <n v="730"/>
    <x v="11"/>
    <x v="1"/>
    <x v="0"/>
    <s v="NEW BERLIN ART FORUM"/>
    <s v="By chapter 55, section 1, of the laws of 2009, as amended by chapter 53, section 1, of the laws of 2012"/>
    <n v="1000"/>
    <x v="16"/>
    <m/>
  </r>
  <r>
    <s v="S2003C-2015"/>
    <s v="Aid to Localities"/>
    <n v="730"/>
    <x v="11"/>
    <x v="1"/>
    <x v="0"/>
    <s v="NORTH BELLMORE NORTH MERRICK LITTLE LEAGUE"/>
    <s v="By chapter 55, section 1, of the laws of 2009, as amended by chapter 53, section 1, of the laws of 2012"/>
    <n v="5000"/>
    <x v="6"/>
    <m/>
  </r>
  <r>
    <s v="S2003C-2015"/>
    <s v="Aid to Localities"/>
    <n v="730"/>
    <x v="11"/>
    <x v="1"/>
    <x v="0"/>
    <s v="NORTHPORT COW HARBOR SOCCER CLUB"/>
    <s v="By chapter 55, section 1, of the laws of 2009, as amended by chapter 53, section 1, of the laws of 2012"/>
    <n v="1000"/>
    <x v="16"/>
    <m/>
  </r>
  <r>
    <s v="S2003C-2015"/>
    <s v="Aid to Localities"/>
    <n v="730"/>
    <x v="11"/>
    <x v="1"/>
    <x v="0"/>
    <s v="OYSTER BAY RAILROAD MUSEUM"/>
    <s v="By chapter 55, section 1, of the laws of 2009, as amended by chapter 53, section 1, of the laws of 2012"/>
    <n v="4500"/>
    <x v="32"/>
    <m/>
  </r>
  <r>
    <s v="S2003C-2015"/>
    <s v="Aid to Localities"/>
    <n v="730"/>
    <x v="11"/>
    <x v="1"/>
    <x v="0"/>
    <s v="PLAINEDGE FOOTBALL LEAGUE, INC"/>
    <s v="By chapter 55, section 1, of the laws of 2009, as amended by chapter 53, section 1, of the laws of 2012"/>
    <n v="2000"/>
    <x v="33"/>
    <m/>
  </r>
  <r>
    <s v="S2003C-2015"/>
    <s v="Aid to Localities"/>
    <n v="730"/>
    <x v="11"/>
    <x v="1"/>
    <x v="0"/>
    <s v="PLAINEDGE YOUTH BASEBALL"/>
    <s v="By chapter 55, section 1, of the laws of 2009, as amended by chapter 53, section 1, of the laws of 2012"/>
    <n v="2000"/>
    <x v="33"/>
    <m/>
  </r>
  <r>
    <s v="S2003C-2015"/>
    <s v="Aid to Localities"/>
    <n v="730"/>
    <x v="11"/>
    <x v="1"/>
    <x v="0"/>
    <s v="ROTTERDAM LITTLE LEAGUE"/>
    <s v="By chapter 55, section 1, of the laws of 2009, as amended by chapter 53, section 1, of the laws of 2012"/>
    <n v="4000"/>
    <x v="15"/>
    <m/>
  </r>
  <r>
    <s v="S2003C-2015"/>
    <s v="Aid to Localities"/>
    <n v="730"/>
    <x v="11"/>
    <x v="1"/>
    <x v="0"/>
    <s v="SOMERS YOUTH SPORTS ORGANIZATION"/>
    <s v="By chapter 55, section 1, of the laws of 2009, as amended by chapter 53, section 1, of the laws of 2012"/>
    <n v="10000"/>
    <x v="11"/>
    <m/>
  </r>
  <r>
    <s v="S2003C-2015"/>
    <s v="Aid to Localities"/>
    <n v="730"/>
    <x v="11"/>
    <x v="1"/>
    <x v="0"/>
    <s v="SUNRISE DET. MARINE CORPS. LEAGUE"/>
    <s v="By chapter 55, section 1, of the laws of 2009, as amended by chapter 53, section 1, of the laws of 2012"/>
    <n v="2000"/>
    <x v="33"/>
    <m/>
  </r>
  <r>
    <s v="S2003C-2015"/>
    <s v="Aid to Localities"/>
    <n v="730"/>
    <x v="11"/>
    <x v="1"/>
    <x v="0"/>
    <s v="THE HAMILTON HILL DROP-IN THE ARTS &amp; CRAFTS ASSOCIATION, INC."/>
    <s v="By chapter 55, section 1, of the laws of 2009, as amended by chapter 53, section 1, of the laws of 2012"/>
    <n v="2000"/>
    <x v="33"/>
    <m/>
  </r>
  <r>
    <s v="S2003C-2015"/>
    <s v="Aid to Localities"/>
    <n v="730"/>
    <x v="11"/>
    <x v="1"/>
    <x v="0"/>
    <s v="WEST ISLIP ROBOTICS BOOSTER CLUB"/>
    <s v="By chapter 55, section 1, of the laws of 2009, as amended by chapter 53, section 1, of the laws of 2012"/>
    <n v="1000"/>
    <x v="16"/>
    <m/>
  </r>
  <r>
    <s v="S2003C-2015"/>
    <s v="Aid to Localities"/>
    <n v="730"/>
    <x v="11"/>
    <x v="1"/>
    <x v="0"/>
    <s v="WINNING BEYOND WINNING"/>
    <s v="By chapter 55, section 1, of the laws of 2009, as amended by chapter 53, section 1, of the laws of 2012"/>
    <n v="2000"/>
    <x v="33"/>
    <m/>
  </r>
  <r>
    <s v="S2003C-2015"/>
    <s v="Aid to Localities"/>
    <n v="731"/>
    <x v="11"/>
    <x v="2"/>
    <x v="0"/>
    <s v="All Faiths Cemetery"/>
    <s v="By chapter 55, section 1, of the laws of 2008, as amended by chapter 53 section 1, of the laws of 2013"/>
    <n v="2500"/>
    <x v="7"/>
    <m/>
  </r>
  <r>
    <s v="S2003C-2015"/>
    <s v="Aid to Localities"/>
    <n v="731"/>
    <x v="11"/>
    <x v="2"/>
    <x v="0"/>
    <s v="Arts Alliance of Haverstraw"/>
    <s v="By chapter 55, section 1, of the laws of 2008, as amended by chapter 53 section 1, of the laws of 2013"/>
    <n v="14300"/>
    <x v="138"/>
    <m/>
  </r>
  <r>
    <s v="S2003C-2015"/>
    <s v="Aid to Localities"/>
    <n v="731"/>
    <x v="11"/>
    <x v="2"/>
    <x v="0"/>
    <s v="Auburndale Soccer Club"/>
    <s v="By chapter 55, section 1, of the laws of 2008, as amended by chapter 53 section 1, of the laws of 2013"/>
    <n v="5000"/>
    <x v="6"/>
    <m/>
  </r>
  <r>
    <s v="S2003C-2015"/>
    <s v="Aid to Localities"/>
    <n v="731"/>
    <x v="11"/>
    <x v="2"/>
    <x v="0"/>
    <s v="Babylon Citizens Council On The Arts"/>
    <s v="By chapter 55, section 1, of the laws of 2008, as amended by chapter 53 section 1, of the laws of 2013"/>
    <n v="65000"/>
    <x v="139"/>
    <m/>
  </r>
  <r>
    <s v="S2003C-2015"/>
    <s v="Aid to Localities"/>
    <n v="731"/>
    <x v="11"/>
    <x v="2"/>
    <x v="0"/>
    <s v="Bay Ridge-Bensonhurst Beautification &amp; Preservation Alliance, Inc."/>
    <s v="By chapter 55, section 1, of the laws of 2008, as amended by chapter 53 section 1, of the laws of 2013"/>
    <n v="281000"/>
    <x v="140"/>
    <m/>
  </r>
  <r>
    <s v="S2003C-2015"/>
    <s v="Aid to Localities"/>
    <n v="731"/>
    <x v="11"/>
    <x v="2"/>
    <x v="0"/>
    <s v="Boy Scouts of America Greater Niagara Frontier Council"/>
    <s v="By chapter 55, section 1, of the laws of 2008, as amended by chapter 53 section 1, of the laws of 2013"/>
    <n v="25000"/>
    <x v="12"/>
    <m/>
  </r>
  <r>
    <s v="S2003C-2015"/>
    <s v="Aid to Localities"/>
    <n v="731"/>
    <x v="11"/>
    <x v="2"/>
    <x v="0"/>
    <s v="Brookhaven, Town Of"/>
    <s v="By chapter 55, section 1, of the laws of 2008, as amended by chapter 53 section 1, of the laws of 2013"/>
    <n v="200000"/>
    <x v="99"/>
    <m/>
  </r>
  <r>
    <s v="S2003C-2015"/>
    <s v="Aid to Localities"/>
    <n v="731"/>
    <x v="11"/>
    <x v="2"/>
    <x v="0"/>
    <s v="Buffalo Transportation Museum"/>
    <s v="By chapter 55, section 1, of the laws of 2008, as amended by chapter 53 section 1, of the laws of 2013"/>
    <n v="90000"/>
    <x v="141"/>
    <m/>
  </r>
  <r>
    <s v="S2003C-2015"/>
    <s v="Aid to Localities"/>
    <n v="731"/>
    <x v="11"/>
    <x v="2"/>
    <x v="0"/>
    <s v="Capital Theater Center for the Performing Arts"/>
    <s v="By chapter 55, section 1, of the laws of 2008, as amended by chapter 53 section 1, of the laws of 2013"/>
    <n v="15000"/>
    <x v="48"/>
    <m/>
  </r>
  <r>
    <s v="S2003C-2015"/>
    <s v="Aid to Localities"/>
    <n v="731"/>
    <x v="11"/>
    <x v="2"/>
    <x v="0"/>
    <s v="Charlotte Genesee Lighthouse Preservation Society, Inc."/>
    <s v="By chapter 55, section 1, of the laws of 2008, as amended by chapter 53 section 1, of the laws of 2013"/>
    <n v="9000"/>
    <x v="142"/>
    <m/>
  </r>
  <r>
    <s v="S2003C-2015"/>
    <s v="Aid to Localities"/>
    <n v="731"/>
    <x v="11"/>
    <x v="2"/>
    <x v="0"/>
    <s v="Children's Maritime Museum "/>
    <s v="By chapter 55, section 1, of the laws of 2008, as amended by chapter 53 section 1, of the laws of 2013"/>
    <n v="100000"/>
    <x v="9"/>
    <m/>
  </r>
  <r>
    <s v="S2003C-2015"/>
    <s v="Aid to Localities"/>
    <n v="731"/>
    <x v="11"/>
    <x v="2"/>
    <x v="0"/>
    <s v="Clarence Hollow Association"/>
    <s v="By chapter 55, section 1, of the laws of 2008, as amended by chapter 53 section 1, of the laws of 2013"/>
    <n v="20000"/>
    <x v="49"/>
    <m/>
  </r>
  <r>
    <s v="S2003C-2015"/>
    <s v="Aid to Localities"/>
    <n v="731"/>
    <x v="11"/>
    <x v="2"/>
    <x v="0"/>
    <s v="Daughters of the American Revolution - Olean Chapter"/>
    <s v="By chapter 55, section 1, of the laws of 2008, as amended by chapter 53 section 1, of the laws of 2013"/>
    <n v="600"/>
    <x v="17"/>
    <m/>
  </r>
  <r>
    <s v="S2003C-2015"/>
    <s v="Aid to Localities"/>
    <n v="731"/>
    <x v="11"/>
    <x v="2"/>
    <x v="0"/>
    <s v="Empire State Lyric Theatre, Inc."/>
    <s v="By chapter 55, section 1, of the laws of 2008, as amended by chapter 53 section 1, of the laws of 2013"/>
    <n v="13150"/>
    <x v="143"/>
    <m/>
  </r>
  <r>
    <s v="S2003C-2015"/>
    <s v="Aid to Localities"/>
    <n v="731"/>
    <x v="11"/>
    <x v="2"/>
    <x v="0"/>
    <s v=" Frederick Douglass Resource Center"/>
    <s v="By chapter 55, section 1, of the laws of 2008, as amended by chapter 53 section 1, of the laws of 2013"/>
    <n v="100000"/>
    <x v="9"/>
    <m/>
  </r>
  <r>
    <s v="S2003C-2015"/>
    <s v="Aid to Localities"/>
    <n v="731"/>
    <x v="11"/>
    <x v="2"/>
    <x v="0"/>
    <s v="Garden City Bird Sanctuary, Inc., The"/>
    <s v="By chapter 55, section 1, of the laws of 2008, as amended by chapter 53 section 1, of the laws of 2013"/>
    <n v="6750"/>
    <x v="144"/>
    <m/>
  </r>
  <r>
    <s v="S2003C-2015"/>
    <s v="Aid to Localities"/>
    <n v="731"/>
    <x v="11"/>
    <x v="2"/>
    <x v="0"/>
    <s v=" Garden City Historical Society"/>
    <s v="By chapter 55, section 1, of the laws of 2008, as amended by chapter 53 section 1, of the laws of 2013"/>
    <n v="7500"/>
    <x v="8"/>
    <m/>
  </r>
  <r>
    <s v="S2003C-2015"/>
    <s v="Aid to Localities"/>
    <n v="731"/>
    <x v="11"/>
    <x v="2"/>
    <x v="0"/>
    <s v="Glen Cove CDA "/>
    <s v="By chapter 55, section 1, of the laws of 2008, as amended by chapter 53 section 1, of the laws of 2013"/>
    <n v="5700"/>
    <x v="145"/>
    <m/>
  </r>
  <r>
    <s v="S2003C-2015"/>
    <s v="Aid to Localities"/>
    <n v="731"/>
    <x v="11"/>
    <x v="2"/>
    <x v="0"/>
    <s v="Great American Irish Festival Inc."/>
    <s v="By chapter 55, section 1, of the laws of 2008, as amended by chapter 53 section 1, of the laws of 2013"/>
    <n v="5000"/>
    <x v="6"/>
    <m/>
  </r>
  <r>
    <s v="S2003C-2015"/>
    <s v="Aid to Localities"/>
    <n v="731"/>
    <x v="11"/>
    <x v="2"/>
    <x v="0"/>
    <s v="Great Kills Memorial Day Parade Committee, The "/>
    <s v="By chapter 55, section 1, of the laws of 2008, as amended by chapter 53 section 1, of the laws of 2013"/>
    <n v="7500"/>
    <x v="8"/>
    <m/>
  </r>
  <r>
    <s v="S2003C-2015"/>
    <s v="Aid to Localities"/>
    <n v="731"/>
    <x v="11"/>
    <x v="2"/>
    <x v="0"/>
    <s v="Greater Rochester Visitors' Association, Inc."/>
    <s v="By chapter 55, section 1, of the laws of 2008, as amended by chapter 53 section 1, of the laws of 2013"/>
    <n v="68850"/>
    <x v="146"/>
    <m/>
  </r>
  <r>
    <s v="S2003C-2015"/>
    <s v="Aid to Localities"/>
    <n v="731"/>
    <x v="11"/>
    <x v="2"/>
    <x v="0"/>
    <s v="Hendrick Hudson Fish &amp; Game Club "/>
    <s v="By chapter 55, section 1, of the laws of 2008, as amended by chapter 53 section 1, of the laws of 2013"/>
    <n v="50000"/>
    <x v="10"/>
    <m/>
  </r>
  <r>
    <s v="S2003C-2015"/>
    <s v="Aid to Localities"/>
    <n v="731"/>
    <x v="11"/>
    <x v="2"/>
    <x v="0"/>
    <s v="Historical Society of the Town of Warwick, The"/>
    <s v="By chapter 55, section 1, of the laws of 2008, as amended by chapter 53 section 1, of the laws of 2013"/>
    <n v="25000"/>
    <x v="12"/>
    <m/>
  </r>
  <r>
    <s v="S2003C-2015"/>
    <s v="Aid to Localities"/>
    <n v="731"/>
    <x v="11"/>
    <x v="2"/>
    <x v="0"/>
    <s v="Hornell, City of"/>
    <s v="By chapter 55, section 1, of the laws of 2008, as amended by chapter 53 section 1, of the laws of 2013"/>
    <n v="60000"/>
    <x v="147"/>
    <m/>
  </r>
  <r>
    <s v="S2003C-2015"/>
    <s v="Aid to Localities"/>
    <n v="731"/>
    <x v="11"/>
    <x v="2"/>
    <x v="0"/>
    <s v="Huntington, Town of"/>
    <s v="By chapter 55, section 1, of the laws of 2008, as amended by chapter 53 section 1, of the laws of 2013"/>
    <n v="10000"/>
    <x v="11"/>
    <m/>
  </r>
  <r>
    <s v="S2003C-2015"/>
    <s v="Aid to Localities"/>
    <n v="731"/>
    <x v="11"/>
    <x v="2"/>
    <x v="0"/>
    <s v="Irondequoit Chamber of Commerce"/>
    <s v="By chapter 55, section 1, of the laws of 2008, as amended by chapter 53 section 1, of the laws of 2013"/>
    <n v="10000"/>
    <x v="11"/>
    <m/>
  </r>
  <r>
    <s v="S2003C-2015"/>
    <s v="Aid to Localities"/>
    <n v="731"/>
    <x v="11"/>
    <x v="2"/>
    <x v="0"/>
    <s v="Kirkland Art Center"/>
    <s v="By chapter 55, section 1, of the laws of 2008, as amended by chapter 53 section 1, of the laws of 2013"/>
    <n v="25000"/>
    <x v="12"/>
    <m/>
  </r>
  <r>
    <s v="S2003C-2015"/>
    <s v="Aid to Localities"/>
    <n v="731"/>
    <x v="11"/>
    <x v="2"/>
    <x v="0"/>
    <s v="Lancaster Area Chamber of Commerce"/>
    <s v="By chapter 55, section 1, of the laws of 2008, as amended by chapter 53 section 1, of the laws of 2013"/>
    <n v="15000"/>
    <x v="48"/>
    <m/>
  </r>
  <r>
    <s v="S2003C-2015"/>
    <s v="Aid to Localities"/>
    <n v="731"/>
    <x v="11"/>
    <x v="2"/>
    <x v="0"/>
    <s v="Mendon Foundation, Inc."/>
    <s v="By chapter 55, section 1, of the laws of 2008, as amended by chapter 53 section 1, of the laws of 2013"/>
    <n v="22500"/>
    <x v="93"/>
    <m/>
  </r>
  <r>
    <s v="S2003C-2015"/>
    <s v="Aid to Localities"/>
    <n v="731"/>
    <x v="11"/>
    <x v="2"/>
    <x v="0"/>
    <s v="Metropolitan Development Foundation of CNY, Inc."/>
    <s v="By chapter 55, section 1, of the laws of 2008, as amended by chapter 53 section 1, of the laws of 2013"/>
    <n v="15000"/>
    <x v="48"/>
    <m/>
  </r>
  <r>
    <s v="S2003C-2015"/>
    <s v="Aid to Localities"/>
    <n v="731"/>
    <x v="11"/>
    <x v="2"/>
    <x v="0"/>
    <s v="Nativity BVM Youth Basketball League"/>
    <s v="By chapter 55, section 1, of the laws of 2008, as amended by chapter 53 section 1, of the laws of 2013"/>
    <n v="7000"/>
    <x v="90"/>
    <m/>
  </r>
  <r>
    <s v="S2003C-2015"/>
    <s v="Aid to Localities"/>
    <n v="731"/>
    <x v="11"/>
    <x v="2"/>
    <x v="0"/>
    <s v="Our Lady of Guadalupe Theatre"/>
    <s v="By chapter 55, section 1, of the laws of 2008, as amended by chapter 53 section 1, of the laws of 2013"/>
    <n v="1000"/>
    <x v="16"/>
    <m/>
  </r>
  <r>
    <s v="S2003C-2015"/>
    <s v="Aid to Localities"/>
    <n v="731"/>
    <x v="11"/>
    <x v="2"/>
    <x v="0"/>
    <s v="PS 207 PAL"/>
    <s v="By chapter 55, section 1, of the laws of 2008, as amended by chapter 53 section 1, of the laws of 2013"/>
    <n v="5500"/>
    <x v="148"/>
    <m/>
  </r>
  <r>
    <s v="S2003C-2015"/>
    <s v="Aid to Localities"/>
    <n v="731"/>
    <x v="11"/>
    <x v="2"/>
    <x v="0"/>
    <s v="Randolph, Village of"/>
    <s v="By chapter 55, section 1, of the laws of 2008, as amended by chapter 53 section 1, of the laws of 2013"/>
    <n v="20000"/>
    <x v="49"/>
    <m/>
  </r>
  <r>
    <s v="S2003C-2015"/>
    <s v="Aid to Localities"/>
    <n v="731"/>
    <x v="11"/>
    <x v="2"/>
    <x v="0"/>
    <s v="Ridgewood Reservoir Education &amp; Preservation Project"/>
    <s v="By chapter 55, section 1, of the laws of 2008, as amended by chapter 53 section 1, of the laws of 2013"/>
    <n v="3500"/>
    <x v="77"/>
    <m/>
  </r>
  <r>
    <s v="S2003C-2015"/>
    <s v="Aid to Localities"/>
    <n v="731"/>
    <x v="11"/>
    <x v="2"/>
    <x v="0"/>
    <s v="Rochester Teen Challenge "/>
    <s v="By chapter 55, section 1, of the laws of 2008, as amended by chapter 53 section 1, of the laws of 2013"/>
    <n v="10000"/>
    <x v="11"/>
    <m/>
  </r>
  <r>
    <s v="S2003C-2015"/>
    <s v="Aid to Localities"/>
    <n v="731"/>
    <x v="11"/>
    <x v="2"/>
    <x v="0"/>
    <s v="Rockaway-Five Towns Symphony Orchestra"/>
    <s v="By chapter 55, section 1, of the laws of 2008, as amended by chapter 53 section 1, of the laws of 2013"/>
    <n v="3000"/>
    <x v="14"/>
    <m/>
  </r>
  <r>
    <s v="S2003C-2015"/>
    <s v="Aid to Localities"/>
    <n v="731"/>
    <x v="11"/>
    <x v="2"/>
    <x v="0"/>
    <s v="Rockville Centre Guild for the Arts "/>
    <s v="By chapter 55, section 1, of the laws of 2008, as amended by chapter 53 section 1, of the laws of 2013"/>
    <n v="5000"/>
    <x v="6"/>
    <m/>
  </r>
  <r>
    <s v="S2003C-2015"/>
    <s v="Aid to Localities"/>
    <n v="731"/>
    <x v="11"/>
    <x v="2"/>
    <x v="0"/>
    <s v="Russian American Council of Staten Island"/>
    <s v="By chapter 55, section 1, of the laws of 2008, as amended by chapter 53 section 1, of the laws of 2013"/>
    <n v="7500"/>
    <x v="8"/>
    <m/>
  </r>
  <r>
    <s v="S2003C-2015"/>
    <s v="Aid to Localities"/>
    <n v="731"/>
    <x v="11"/>
    <x v="2"/>
    <x v="0"/>
    <s v="Saranac Lake Civic Center"/>
    <s v="By chapter 55, section 1, of the laws of 2008, as amended by chapter 53 section 1, of the laws of 2013"/>
    <n v="10000"/>
    <x v="11"/>
    <m/>
  </r>
  <r>
    <s v="S2003C-2015"/>
    <s v="Aid to Localities"/>
    <n v="731"/>
    <x v="11"/>
    <x v="2"/>
    <x v="0"/>
    <s v="Seaford Historical Society"/>
    <s v="By chapter 55, section 1, of the laws of 2008, as amended by chapter 53 section 1, of the laws of 2013"/>
    <n v="10000"/>
    <x v="11"/>
    <m/>
  </r>
  <r>
    <s v="S2003C-2015"/>
    <s v="Aid to Localities"/>
    <n v="731"/>
    <x v="11"/>
    <x v="2"/>
    <x v="0"/>
    <s v="Shadowland Theater"/>
    <s v="By chapter 55, section 1, of the laws of 2008, as amended by chapter 53 section 1, of the laws of 2013"/>
    <n v="7500"/>
    <x v="8"/>
    <m/>
  </r>
  <r>
    <s v="S2003C-2015"/>
    <s v="Aid to Localities"/>
    <n v="731"/>
    <x v="11"/>
    <x v="2"/>
    <x v="0"/>
    <s v="South Glens Falls, Village of"/>
    <s v="By chapter 55, section 1, of the laws of 2008, as amended by chapter 53 section 1, of the laws of 2013"/>
    <n v="50000"/>
    <x v="10"/>
    <m/>
  </r>
  <r>
    <s v="S2003C-2015"/>
    <s v="Aid to Localities"/>
    <n v="731"/>
    <x v="11"/>
    <x v="2"/>
    <x v="0"/>
    <s v="Springs Botanical Garden, The"/>
    <s v="By chapter 55, section 1, of the laws of 2008, as amended by chapter 53 section 1, of the laws of 2013"/>
    <n v="3000"/>
    <x v="14"/>
    <m/>
  </r>
  <r>
    <s v="S2003C-2015"/>
    <s v="Aid to Localities"/>
    <n v="731"/>
    <x v="11"/>
    <x v="2"/>
    <x v="0"/>
    <s v=" STEP Council of the Genesee Region, Inc."/>
    <s v="By chapter 55, section 1, of the laws of 2008, as amended by chapter 53 section 1, of the laws of 2013"/>
    <n v="5000"/>
    <x v="6"/>
    <m/>
  </r>
  <r>
    <s v="S2003C-2015"/>
    <s v="Aid to Localities"/>
    <n v="731"/>
    <x v="11"/>
    <x v="2"/>
    <x v="0"/>
    <s v="Tonawanda, City of Parks &amp; Recreation"/>
    <s v="By chapter 55, section 1, of the laws of 2008, as amended by chapter 53 section 1, of the laws of 2013"/>
    <n v="10000"/>
    <x v="11"/>
    <m/>
  </r>
  <r>
    <s v="S2003C-2015"/>
    <s v="Aid to Localities"/>
    <n v="731"/>
    <x v="11"/>
    <x v="2"/>
    <x v="0"/>
    <s v=" Tupper Lake, Village of"/>
    <s v="By chapter 55, section 1, of the laws of 2008, as amended by chapter 53 section 1, of the laws of 2013"/>
    <n v="35000"/>
    <x v="42"/>
    <m/>
  </r>
  <r>
    <s v="S2003C-2015"/>
    <s v="Aid to Localities"/>
    <n v="731"/>
    <x v="11"/>
    <x v="2"/>
    <x v="0"/>
    <s v="Uniondale Community Council (Historical Society)"/>
    <s v="By chapter 55, section 1, of the laws of 2008, as amended by chapter 53 section 1, of the laws of 2013"/>
    <n v="2000"/>
    <x v="33"/>
    <m/>
  </r>
  <r>
    <s v="S2003C-2015"/>
    <s v="Aid to Localities"/>
    <n v="731"/>
    <x v="11"/>
    <x v="2"/>
    <x v="0"/>
    <s v="United Hindu Cultural Council of USA"/>
    <s v="By chapter 55, section 1, of the laws of 2008, as amended by chapter 53 section 1, of the laws of 2013"/>
    <n v="1500"/>
    <x v="1"/>
    <m/>
  </r>
  <r>
    <s v="S2003C-2015"/>
    <s v="Aid to Localities"/>
    <n v="731"/>
    <x v="11"/>
    <x v="2"/>
    <x v="0"/>
    <s v="Wells, Town of"/>
    <s v="By chapter 55, section 1, of the laws of 2008, as amended by chapter 53 section 1, of the laws of 2013"/>
    <n v="15000"/>
    <x v="48"/>
    <m/>
  </r>
  <r>
    <s v="S2003C-2015"/>
    <s v="Aid to Localities"/>
    <n v="731"/>
    <x v="11"/>
    <x v="2"/>
    <x v="0"/>
    <s v="Williamsville, Village of"/>
    <s v="By chapter 55, section 1, of the laws of 2008, as amended by chapter 53 section 1, of the laws of 2013"/>
    <n v="70107"/>
    <x v="149"/>
    <m/>
  </r>
  <r>
    <s v="S2003C-2015"/>
    <s v="Aid to Localities"/>
    <n v="731"/>
    <x v="11"/>
    <x v="2"/>
    <x v="0"/>
    <s v="Worcester Historical Society, Inc."/>
    <s v="By chapter 55, section 1, of the laws of 2008, as amended by chapter 53 section 1, of the laws of 2013"/>
    <n v="25000"/>
    <x v="12"/>
    <m/>
  </r>
  <r>
    <s v="S2003C-2015"/>
    <s v="Aid to Localities"/>
    <n v="731"/>
    <x v="11"/>
    <x v="2"/>
    <x v="0"/>
    <s v="YMCA East Hampton RECenter of Long Island"/>
    <s v="By chapter 55, section 1, of the laws of 2008, as amended by chapter 53 section 1, of the laws of 2013"/>
    <n v="1795"/>
    <x v="150"/>
    <m/>
  </r>
  <r>
    <s v="S2003C-2015"/>
    <s v="Aid to Localities"/>
    <n v="732"/>
    <x v="11"/>
    <x v="3"/>
    <x v="0"/>
    <s v="Big Apple Performing Arts Inc."/>
    <s v="By chapter 55, section 1, of the laws of 2008, as amended by chapter 53 section 1, of the laws of 2013"/>
    <n v="1000"/>
    <x v="16"/>
    <m/>
  </r>
  <r>
    <s v="S2003C-2015"/>
    <s v="Aid to Localities"/>
    <n v="732"/>
    <x v="11"/>
    <x v="3"/>
    <x v="0"/>
    <s v="Coney Island History Project"/>
    <s v="By chapter 55, section 1, of the laws of 2008, as amended by chapter 53 section 1, of the laws of 2013"/>
    <n v="5000"/>
    <x v="6"/>
    <m/>
  </r>
  <r>
    <s v="S2003C-2015"/>
    <s v="Aid to Localities"/>
    <n v="732"/>
    <x v="11"/>
    <x v="3"/>
    <x v="0"/>
    <s v="Dixon Place"/>
    <s v="By chapter 55, section 1, of the laws of 2008, as amended by chapter 53 section 1, of the laws of 2013"/>
    <n v="1000"/>
    <x v="16"/>
    <m/>
  </r>
  <r>
    <s v="S2003C-2015"/>
    <s v="Aid to Localities"/>
    <n v="732"/>
    <x v="11"/>
    <x v="3"/>
    <x v="0"/>
    <s v="East Harlem Little League"/>
    <s v="By chapter 55, section 1, of the laws of 2008, as amended by chapter 53 section 1, of the laws of 2013"/>
    <n v="5000"/>
    <x v="6"/>
    <m/>
  </r>
  <r>
    <s v="S2003C-2015"/>
    <s v="Aid to Localities"/>
    <n v="732"/>
    <x v="11"/>
    <x v="3"/>
    <x v="0"/>
    <s v="East Shore Little League"/>
    <s v="By chapter 55, section 1, of the laws of 2008, as amended by chapter 53 section 1, of the laws of 2013"/>
    <n v="5000"/>
    <x v="6"/>
    <m/>
  </r>
  <r>
    <s v="S2003C-2015"/>
    <s v="Aid to Localities"/>
    <n v="732"/>
    <x v="11"/>
    <x v="3"/>
    <x v="0"/>
    <s v="Holocaust Memorial and Tolerance Center of Nassau County"/>
    <s v="By chapter 55, section 1, of the laws of 2008, as amended by chapter 53 section 1, of the laws of 2013"/>
    <n v="2000"/>
    <x v="33"/>
    <m/>
  </r>
  <r>
    <s v="S2003C-2015"/>
    <s v="Aid to Localities"/>
    <n v="732"/>
    <x v="11"/>
    <x v="3"/>
    <x v="0"/>
    <s v="Home for Contemporary Theatre and Art (dba HERE Arts Center)"/>
    <s v="By chapter 55, section 1, of the laws of 2008, as amended by chapter 53 section 1, of the laws of 2013"/>
    <n v="1000"/>
    <x v="16"/>
    <m/>
  </r>
  <r>
    <s v="S2003C-2015"/>
    <s v="Aid to Localities"/>
    <n v="732"/>
    <x v="11"/>
    <x v="3"/>
    <x v="0"/>
    <s v="Inner City Little League"/>
    <s v="By chapter 55, section 1, of the laws of 2008, as amended by chapter 53 section 1, of the laws of 2013"/>
    <n v="3500"/>
    <x v="16"/>
    <m/>
  </r>
  <r>
    <s v="S2003C-2015"/>
    <s v="Aid to Localities"/>
    <n v="732"/>
    <x v="11"/>
    <x v="3"/>
    <x v="0"/>
    <s v="Labyrinth Theater Company Inc."/>
    <s v="By chapter 55, section 1, of the laws of 2008, as amended by chapter 53 section 1, of the laws of 2013"/>
    <n v="1000"/>
    <x v="16"/>
    <m/>
  </r>
  <r>
    <s v="S2003C-2015"/>
    <s v="Aid to Localities"/>
    <n v="732"/>
    <x v="11"/>
    <x v="3"/>
    <x v="0"/>
    <s v="New Yorkers for Parks"/>
    <s v="By chapter 55, section 1, of the laws of 2008, as amended by chapter 53 section 1, of the laws of 2013"/>
    <n v="2000"/>
    <x v="33"/>
    <m/>
  </r>
  <r>
    <s v="S2003C-2015"/>
    <s v="Aid to Localities"/>
    <n v="732"/>
    <x v="11"/>
    <x v="3"/>
    <x v="0"/>
    <s v=" North Brookfield Town Park"/>
    <s v="By chapter 55, section 1, of the laws of 2008, as amended by chapter 53 section 1, of the laws of 2013"/>
    <n v="6000"/>
    <x v="0"/>
    <m/>
  </r>
  <r>
    <s v="S2003C-2015"/>
    <s v="Aid to Localities"/>
    <n v="732"/>
    <x v="11"/>
    <x v="3"/>
    <x v="0"/>
    <s v="NYPD's 120 Precinct Youth Council"/>
    <s v="By chapter 55, section 1, of the laws of 2008, as amended by chapter 53 section 1, of the laws of 2013"/>
    <n v="3000"/>
    <x v="14"/>
    <m/>
  </r>
  <r>
    <s v="S2003C-2015"/>
    <s v="Aid to Localities"/>
    <n v="732"/>
    <x v="11"/>
    <x v="3"/>
    <x v="0"/>
    <s v="Our Lady of Mount Carmel Society "/>
    <s v="By chapter 55, section 1, of the laws of 2008, as amended by chapter 53 section 1, of the laws of 2013"/>
    <n v="8000"/>
    <x v="41"/>
    <m/>
  </r>
  <r>
    <s v="S2003C-2015"/>
    <s v="Aid to Localities"/>
    <n v="732"/>
    <x v="11"/>
    <x v="3"/>
    <x v="0"/>
    <s v="Our Lady of Solace Baseball League"/>
    <s v="By chapter 55, section 1, of the laws of 2008, as amended by chapter 53 section 1, of the laws of 2013"/>
    <n v="2000"/>
    <x v="33"/>
    <m/>
  </r>
  <r>
    <s v="S2003C-2015"/>
    <s v="Aid to Localities"/>
    <n v="732"/>
    <x v="11"/>
    <x v="3"/>
    <x v="0"/>
    <s v="Park Slope Civil Council"/>
    <s v="By chapter 55, section 1, of the laws of 2008, as amended by chapter 53 section 1, of the laws of 2013"/>
    <n v="2000"/>
    <x v="33"/>
    <m/>
  </r>
  <r>
    <s v="S2003C-2015"/>
    <s v="Aid to Localities"/>
    <n v="732"/>
    <x v="11"/>
    <x v="3"/>
    <x v="0"/>
    <s v="Peculiar Works Project"/>
    <s v="By chapter 55, section 1, of the laws of 2008, as amended by chapter 53 section 1, of the laws of 2013"/>
    <n v="1000"/>
    <x v="16"/>
    <m/>
  </r>
  <r>
    <s v="S2003C-2015"/>
    <s v="Aid to Localities"/>
    <n v="732"/>
    <x v="11"/>
    <x v="3"/>
    <x v="0"/>
    <s v="TADA Theatre and Dance Alliance, Inc"/>
    <s v="By chapter 55, section 1, of the laws of 2008, as amended by chapter 53 section 1, of the laws of 2013"/>
    <n v="1000"/>
    <x v="16"/>
    <m/>
  </r>
  <r>
    <s v="S2003C-2015"/>
    <s v="Aid to Localities"/>
    <n v="732"/>
    <x v="11"/>
    <x v="3"/>
    <x v="0"/>
    <s v="The Mud Lane Society for the Renaissance of Stapleton"/>
    <s v="By chapter 55, section 1, of the laws of 2008, as amended by chapter 53 section 1, of the laws of 2013"/>
    <n v="2500"/>
    <x v="7"/>
    <m/>
  </r>
  <r>
    <s v="S2003C-2015"/>
    <s v="Aid to Localities"/>
    <n v="733"/>
    <x v="11"/>
    <x v="0"/>
    <x v="0"/>
    <s v="ADVISORY BOARD FOR LOVEJOY ELDERLY AND YOUTH, INC."/>
    <s v="By chapter 55, section 1, of the laws of 2008, as amended by chapter 53 section 1, of the laws of 2013"/>
    <n v="3000"/>
    <x v="118"/>
    <m/>
  </r>
  <r>
    <s v="S2003C-2015"/>
    <s v="Aid to Localities"/>
    <n v="733"/>
    <x v="11"/>
    <x v="0"/>
    <x v="0"/>
    <s v="ARTS ALLIANCE OF HAVERSTRAW, INC."/>
    <s v="By chapter 55, section 1, of the laws of 2008, as amended by chapter 53 section 1, of the laws of 2013"/>
    <n v="5500"/>
    <x v="127"/>
    <m/>
  </r>
  <r>
    <s v="S2003C-2015"/>
    <s v="Aid to Localities"/>
    <n v="733"/>
    <x v="11"/>
    <x v="0"/>
    <x v="0"/>
    <s v="BAY RIDGE HISTORICAL SOCIETY "/>
    <s v="By chapter 55, section 1, of the laws of 2008, as amended by chapter 53 section 1, of the laws of 2013"/>
    <n v="1000"/>
    <x v="119"/>
    <m/>
  </r>
  <r>
    <s v="S2003C-2015"/>
    <s v="Aid to Localities"/>
    <n v="733"/>
    <x v="11"/>
    <x v="0"/>
    <x v="0"/>
    <s v="BELLPORT-BROOKHAVEN HISTORICAL SOCIETY"/>
    <s v="By chapter 55, section 1, of the laws of 2008, as amended by chapter 53 section 1, of the laws of 2013"/>
    <n v="2000"/>
    <x v="120"/>
    <m/>
  </r>
  <r>
    <s v="S2003C-2015"/>
    <s v="Aid to Localities"/>
    <n v="733"/>
    <x v="11"/>
    <x v="0"/>
    <x v="0"/>
    <s v="CITY  OF MOUNT VERNON DEPARTMENT OF PLANNING AND COMMUNITY DEVELOPMENT"/>
    <s v="By chapter 55, section 1, of the laws of 2008, as amended by chapter 53 section 1, of the laws of 2013"/>
    <n v="5000"/>
    <x v="6"/>
    <m/>
  </r>
  <r>
    <s v="S2003C-2015"/>
    <s v="Aid to Localities"/>
    <n v="733"/>
    <x v="11"/>
    <x v="0"/>
    <x v="0"/>
    <s v="CITY OF NORTH TONAWANDA"/>
    <s v="By chapter 55, section 1, of the laws of 2008, as amended by chapter 53 section 1, of the laws of 2013"/>
    <n v="18000"/>
    <x v="151"/>
    <m/>
  </r>
  <r>
    <s v="S2003C-2015"/>
    <s v="Aid to Localities"/>
    <n v="733"/>
    <x v="11"/>
    <x v="0"/>
    <x v="0"/>
    <s v="CITY OF NORTH TONAWANDA"/>
    <s v="By chapter 55, section 1, of the laws of 2008, as amended by chapter 53 section 1, of the laws of 2013"/>
    <n v="2000"/>
    <x v="120"/>
    <m/>
  </r>
  <r>
    <s v="S2003C-2015"/>
    <s v="Aid to Localities"/>
    <n v="733"/>
    <x v="11"/>
    <x v="0"/>
    <x v="0"/>
    <s v=" CONEY ISLAND HISTORY PROJECT, INC."/>
    <s v="By chapter 55, section 1, of the laws of 2008, as amended by chapter 53 section 1, of the laws of 2013"/>
    <n v="1000"/>
    <x v="119"/>
    <m/>
  </r>
  <r>
    <s v="S2003C-2015"/>
    <s v="Aid to Localities"/>
    <n v="733"/>
    <x v="11"/>
    <x v="0"/>
    <x v="0"/>
    <s v="CREATIVE AMMO"/>
    <s v="By chapter 55, section 1, of the laws of 2008, as amended by chapter 53 section 1, of the laws of 2013"/>
    <n v="4000"/>
    <x v="129"/>
    <m/>
  </r>
  <r>
    <s v="S2003C-2015"/>
    <s v="Aid to Localities"/>
    <n v="733"/>
    <x v="11"/>
    <x v="0"/>
    <x v="0"/>
    <s v="CREATIVE OUTLET DANCE THEATRE OF BROOKLYN, INC."/>
    <s v="By chapter 55, section 1, of the laws of 2008, as amended by chapter 53 section 1, of the laws of 2013"/>
    <n v="10000"/>
    <x v="11"/>
    <m/>
  </r>
  <r>
    <s v="S2003C-2015"/>
    <s v="Aid to Localities"/>
    <n v="733"/>
    <x v="11"/>
    <x v="0"/>
    <x v="0"/>
    <s v="ELMWOOD AVENUE FESTIVAL OF THE ARTS, INC."/>
    <s v="By chapter 55, section 1, of the laws of 2008, as amended by chapter 53 section 1, of the laws of 2013"/>
    <n v="4000"/>
    <x v="15"/>
    <m/>
  </r>
  <r>
    <s v="S2003C-2015"/>
    <s v="Aid to Localities"/>
    <n v="733"/>
    <x v="11"/>
    <x v="0"/>
    <x v="0"/>
    <s v="FIRE ISLAND PINES ARTS PROJECT, INC. "/>
    <s v="By chapter 55, section 1, of the laws of 2008, as amended by chapter 53 section 1, of the laws of 2013"/>
    <n v="2500"/>
    <x v="117"/>
    <m/>
  </r>
  <r>
    <s v="S2003C-2015"/>
    <s v="Aid to Localities"/>
    <n v="733"/>
    <x v="11"/>
    <x v="0"/>
    <x v="0"/>
    <s v="FIRE ISLAND PINES PROPERTY OWNER'S ASSOCIATION CHARITABLE  FOUNDATION,  INC."/>
    <s v="By chapter 55, section 1, of the laws of 2008, as amended by chapter 53 section 1, of the laws of 2013"/>
    <n v="2500"/>
    <x v="117"/>
    <m/>
  </r>
  <r>
    <s v="S2003C-2015"/>
    <s v="Aid to Localities"/>
    <n v="733"/>
    <x v="11"/>
    <x v="0"/>
    <x v="0"/>
    <s v="FORT GREENE SENIOR CITIZENS COUNCIL, INC."/>
    <s v="By chapter 55, section 1, of the laws of 2008, as amended by chapter 53 section 1, of the laws of 2013"/>
    <n v="17500"/>
    <x v="152"/>
    <m/>
  </r>
  <r>
    <s v="S2003C-2015"/>
    <s v="Aid to Localities"/>
    <n v="733"/>
    <x v="11"/>
    <x v="0"/>
    <x v="0"/>
    <s v="FRIENDS OF MORNINGSIDE PARK, INC."/>
    <s v="By chapter 55, section 1, of the laws of 2008, as amended by chapter 53 section 1, of the laws of 2013"/>
    <n v="5000"/>
    <x v="116"/>
    <m/>
  </r>
  <r>
    <s v="S2003C-2015"/>
    <s v="Aid to Localities"/>
    <n v="733"/>
    <x v="11"/>
    <x v="0"/>
    <x v="0"/>
    <s v="GREEK CULTURAL CENTER, INC."/>
    <s v="By chapter 55, section 1, of the laws of 2008, as amended by chapter 53 section 1, of the laws of 2013"/>
    <n v="3000"/>
    <x v="118"/>
    <m/>
  </r>
  <r>
    <s v="S2003C-2015"/>
    <s v="Aid to Localities"/>
    <n v="733"/>
    <x v="11"/>
    <x v="0"/>
    <x v="0"/>
    <s v="GREENPOINT WATERFRONT ASSOCIATION FOR PARKS AND PLANNING, INC."/>
    <s v="By chapter 55, section 1, of the laws of 2008, as amended by chapter 53 section 1, of the laws of 2013"/>
    <n v="5000"/>
    <x v="116"/>
    <m/>
  </r>
  <r>
    <s v="S2003C-2015"/>
    <s v="Aid to Localities"/>
    <n v="733"/>
    <x v="11"/>
    <x v="0"/>
    <x v="0"/>
    <s v="HERTEL-NORTH PARK BUSINESS ASSOCIATION"/>
    <s v="By chapter 55, section 1, of the laws of 2008, as amended by chapter 53 section 1, of the laws of 2013"/>
    <n v="10000"/>
    <x v="122"/>
    <m/>
  </r>
  <r>
    <s v="S2003C-2015"/>
    <s v="Aid to Localities"/>
    <n v="733"/>
    <x v="11"/>
    <x v="0"/>
    <x v="0"/>
    <s v="HISTORICAL SOCIETY OF NORTH GERMAN SETTLEMENTS IN WESTERN NEW YORK"/>
    <s v="By chapter 55, section 1, of the laws of 2008, as amended by chapter 53 section 1, of the laws of 2013"/>
    <n v="2000"/>
    <x v="120"/>
    <m/>
  </r>
  <r>
    <s v="S2003C-2015"/>
    <s v="Aid to Localities"/>
    <n v="733"/>
    <x v="11"/>
    <x v="0"/>
    <x v="0"/>
    <s v="HOME FOR CONTEMPORARY THEATRE AND ART, LTD."/>
    <s v="By chapter 55, section 1, of the laws of 2008, as amended by chapter 53 section 1, of the laws of 2013"/>
    <n v="2000"/>
    <x v="33"/>
    <m/>
  </r>
  <r>
    <s v="S2003C-2015"/>
    <s v="Aid to Localities"/>
    <n v="733"/>
    <x v="11"/>
    <x v="0"/>
    <x v="0"/>
    <s v="HUDSON RIVER MUSEUM OF WESTCHESTER"/>
    <s v="By chapter 55, section 1, of the laws of 2008, as amended by chapter 53 section 1, of the laws of 2013"/>
    <n v="5000"/>
    <x v="116"/>
    <m/>
  </r>
  <r>
    <s v="S2003C-2015"/>
    <s v="Aid to Localities"/>
    <n v="733"/>
    <x v="11"/>
    <x v="0"/>
    <x v="0"/>
    <s v="ISLAND VOICE, INC."/>
    <s v="By chapter 55, section 1, of the laws of 2008, as amended by chapter 53 section 1, of the laws of 2013"/>
    <n v="3000"/>
    <x v="118"/>
    <m/>
  </r>
  <r>
    <s v="S2003C-2015"/>
    <s v="Aid to Localities"/>
    <n v="733"/>
    <x v="11"/>
    <x v="0"/>
    <x v="0"/>
    <s v="JOHN D. CALANDRA ITALIAN AMERICAN INSTITUTE"/>
    <s v="By chapter 55, section 1, of the laws of 2008, as amended by chapter 53 section 1, of the laws of 2013"/>
    <n v="5000"/>
    <x v="116"/>
    <m/>
  </r>
  <r>
    <s v="S2003C-2015"/>
    <s v="Aid to Localities"/>
    <n v="733"/>
    <x v="11"/>
    <x v="0"/>
    <x v="0"/>
    <s v="JUNIPER VALLEY PARK CONSERVANCY, INC."/>
    <s v="By chapter 55, section 1, of the laws of 2008, as amended by chapter 53 section 1, of the laws of 2013"/>
    <n v="4000"/>
    <x v="129"/>
    <m/>
  </r>
  <r>
    <s v="S2003C-2015"/>
    <s v="Aid to Localities"/>
    <n v="733"/>
    <x v="11"/>
    <x v="0"/>
    <x v="0"/>
    <s v="KIWANIS CLUB OF NIAGARA FALLS"/>
    <s v="By chapter 55, section 1, of the laws of 2008, as amended by chapter 53 section 1, of the laws of 2013"/>
    <n v="2500"/>
    <x v="117"/>
    <m/>
  </r>
  <r>
    <s v="S2003C-2015"/>
    <s v="Aid to Localities"/>
    <n v="733"/>
    <x v="11"/>
    <x v="0"/>
    <x v="0"/>
    <s v="LONG ISLAND MARITIME MUSEUM"/>
    <s v="By chapter 55, section 1, of the laws of 2008, as amended by chapter 53 section 1, of the laws of 2013"/>
    <n v="10000"/>
    <x v="11"/>
    <m/>
  </r>
  <r>
    <s v="S2003C-2015"/>
    <s v="Aid to Localities"/>
    <n v="733"/>
    <x v="11"/>
    <x v="0"/>
    <x v="0"/>
    <s v="NIEUW AMERSFORT COMMUNITY ASSOCIATION, INC."/>
    <s v="By chapter 55, section 1, of the laws of 2008, as amended by chapter 53 section 1, of the laws of 2013"/>
    <n v="2000"/>
    <x v="120"/>
    <m/>
  </r>
  <r>
    <s v="S2003C-2015"/>
    <s v="Aid to Localities"/>
    <n v="733"/>
    <x v="11"/>
    <x v="0"/>
    <x v="0"/>
    <s v="PARKCHESTER MULTI-CULTURAL ASSOCIATION, INC."/>
    <s v="By chapter 55, section 1, of the laws of 2008, as amended by chapter 53 section 1, of the laws of 2013"/>
    <n v="3000"/>
    <x v="118"/>
    <m/>
  </r>
  <r>
    <s v="S2003C-2015"/>
    <s v="Aid to Localities"/>
    <n v="733"/>
    <x v="11"/>
    <x v="0"/>
    <x v="0"/>
    <s v="PERFORMING ARTS CONSERVATORY OF NEW YORK, INC."/>
    <s v="By chapter 55, section 1, of the laws of 2008, as amended by chapter 53 section 1, of the laws of 2013"/>
    <n v="5000"/>
    <x v="116"/>
    <m/>
  </r>
  <r>
    <s v="S2003C-2015"/>
    <s v="Aid to Localities"/>
    <n v="733"/>
    <x v="11"/>
    <x v="0"/>
    <x v="0"/>
    <s v="PUERTO RICAN DAY PARADE OF WESTERN NEW YORK ASSOCIATION, INC."/>
    <s v="By chapter 55, section 1, of the laws of 2008, as amended by chapter 53 section 1, of the laws of 2013"/>
    <n v="12500"/>
    <x v="133"/>
    <m/>
  </r>
  <r>
    <s v="S2003C-2015"/>
    <s v="Aid to Localities"/>
    <n v="733"/>
    <x v="11"/>
    <x v="0"/>
    <x v="0"/>
    <s v="ROCKAWAY THEATRE COMPANY, INC. "/>
    <s v="By chapter 55, section 1, of the laws of 2008, as amended by chapter 53 section 1, of the laws of 2013"/>
    <n v="5000"/>
    <x v="116"/>
    <m/>
  </r>
  <r>
    <s v="S2003C-2015"/>
    <s v="Aid to Localities"/>
    <n v="733"/>
    <x v="11"/>
    <x v="0"/>
    <x v="0"/>
    <s v="SOCIETY  OF  OUR  LADY OF MOUNT CARMEL, OF ROSEBANK, STATEN ISLAND"/>
    <s v="By chapter 55, section 1, of the laws of 2008, as amended by chapter 53 section 1, of the laws of 2013"/>
    <n v="5000"/>
    <x v="116"/>
    <m/>
  </r>
  <r>
    <s v="S2003C-2015"/>
    <s v="Aid to Localities"/>
    <n v="733"/>
    <x v="11"/>
    <x v="0"/>
    <x v="0"/>
    <s v="STUYVESANT COVE PARK ASSOCIATION, INC."/>
    <s v="By chapter 55, section 1, of the laws of 2008, as amended by chapter 53 section 1, of the laws of 2013"/>
    <n v="1000"/>
    <x v="119"/>
    <m/>
  </r>
  <r>
    <s v="S2003C-2015"/>
    <s v="Aid to Localities"/>
    <n v="733"/>
    <x v="11"/>
    <x v="0"/>
    <x v="0"/>
    <s v="TEATRO CIRCULO, LTD"/>
    <s v="By chapter 55, section 1, of the laws of 2008, as amended by chapter 53 section 1, of the laws of 2013"/>
    <n v="5000"/>
    <x v="116"/>
    <m/>
  </r>
  <r>
    <s v="S2003C-2015"/>
    <s v="Aid to Localities"/>
    <n v="733"/>
    <x v="11"/>
    <x v="0"/>
    <x v="0"/>
    <s v="THREE VILLAGE HISTORICAL SOCIETY"/>
    <s v="By chapter 55, section 1, of the laws of 2008, as amended by chapter 53 section 1, of the laws of 2013"/>
    <n v="3000"/>
    <x v="14"/>
    <m/>
  </r>
  <r>
    <s v="S2003C-2015"/>
    <s v="Aid to Localities"/>
    <n v="733"/>
    <x v="11"/>
    <x v="0"/>
    <x v="0"/>
    <s v="TOWN OF PENFIELD"/>
    <s v="By chapter 55, section 1, of the laws of 2008, as amended by chapter 53 section 1, of the laws of 2013"/>
    <n v="35000"/>
    <x v="153"/>
    <m/>
  </r>
  <r>
    <s v="S2003C-2015"/>
    <s v="Aid to Localities"/>
    <n v="733"/>
    <x v="11"/>
    <x v="0"/>
    <x v="0"/>
    <s v="UNITED VETERANS PARADE COMMITTEE OF GREATER NEW YORK, INC. "/>
    <s v="By chapter 55, section 1, of the laws of 2008, as amended by chapter 53 section 1, of the laws of 2013"/>
    <n v="2500"/>
    <x v="117"/>
    <m/>
  </r>
  <r>
    <s v="S2003C-2015"/>
    <s v="Aid to Localities"/>
    <n v="733"/>
    <x v="11"/>
    <x v="0"/>
    <x v="0"/>
    <s v="UNITED WAR VETERANS OF KINGS COUNTY, INC."/>
    <s v="By chapter 55, section 1, of the laws of 2008, as amended by chapter 53 section 1, of the laws of 2013"/>
    <n v="1500"/>
    <x v="130"/>
    <m/>
  </r>
  <r>
    <s v="S2003C-2015"/>
    <s v="Aid to Localities"/>
    <n v="733"/>
    <x v="11"/>
    <x v="0"/>
    <x v="0"/>
    <s v="WESTCHESTER LAND TRUST, INC."/>
    <s v="By chapter 55, section 1, of the laws of 2008, as amended by chapter 53 section 1, of the laws of 2013"/>
    <n v="8000"/>
    <x v="128"/>
    <m/>
  </r>
  <r>
    <s v="S2003C-2015"/>
    <s v="Aid to Localities"/>
    <n v="733"/>
    <x v="11"/>
    <x v="0"/>
    <x v="0"/>
    <s v="WOODSTOCK POETRY FESTIVAL"/>
    <s v="By chapter 55, section 1, of the laws of 2008, as amended by chapter 53 section 1, of the laws of 2013"/>
    <n v="5000"/>
    <x v="154"/>
    <m/>
  </r>
  <r>
    <s v="S2003C-2015"/>
    <s v="Aid to Localities"/>
    <n v="733"/>
    <x v="11"/>
    <x v="0"/>
    <x v="0"/>
    <s v="YONKERS PUERTO RICAN HISPANIC PARADE, INC."/>
    <s v="By chapter 55, section 1, of the laws of 2008, as amended by chapter 53 section 1, of the laws of 2013"/>
    <n v="3500"/>
    <x v="155"/>
    <m/>
  </r>
  <r>
    <s v="S2003C-2015"/>
    <s v="Aid to Localities"/>
    <n v="734"/>
    <x v="11"/>
    <x v="1"/>
    <x v="0"/>
    <s v="ALEX KOEHNE MEMORIAL WATERSPORTS AWARD FOUNDATION"/>
    <s v="By chapter 55, section 1, of the laws of 2008, as amended by chapter 53 section 1, of the laws of 2013"/>
    <n v="500"/>
    <x v="18"/>
    <m/>
  </r>
  <r>
    <s v="S2003C-2015"/>
    <s v="Aid to Localities"/>
    <n v="734"/>
    <x v="11"/>
    <x v="1"/>
    <x v="0"/>
    <s v="BEARTOWN SKI AREA, INC."/>
    <s v="By chapter 55, section 1, of the laws of 2008, as amended by chapter 53 section 1, of the laws of 2013"/>
    <n v="8000"/>
    <x v="41"/>
    <m/>
  </r>
  <r>
    <s v="S2003C-2015"/>
    <s v="Aid to Localities"/>
    <n v="734"/>
    <x v="11"/>
    <x v="1"/>
    <x v="0"/>
    <s v="CATSKILL BOXING CENTER"/>
    <s v="By chapter 55, section 1, of the laws of 2008, as amended by chapter 53 section 1, of the laws of 2013"/>
    <n v="1500"/>
    <x v="1"/>
    <m/>
  </r>
  <r>
    <s v="S2003C-2015"/>
    <s v="Aid to Localities"/>
    <n v="734"/>
    <x v="11"/>
    <x v="1"/>
    <x v="0"/>
    <s v="CATSKILL LITTLE LEAGUE"/>
    <s v="By chapter 55, section 1, of the laws of 2008, as amended by chapter 53 section 1, of the laws of 2013"/>
    <n v="1000"/>
    <x v="16"/>
    <m/>
  </r>
  <r>
    <s v="S2003C-2015"/>
    <s v="Aid to Localities"/>
    <n v="734"/>
    <x v="11"/>
    <x v="1"/>
    <x v="0"/>
    <s v="COAST 2 COAST BASKETBALL, INC."/>
    <s v="By chapter 55, section 1, of the laws of 2008, as amended by chapter 53 section 1, of the laws of 2013"/>
    <n v="1500"/>
    <x v="1"/>
    <m/>
  </r>
  <r>
    <s v="S2003C-2015"/>
    <s v="Aid to Localities"/>
    <n v="734"/>
    <x v="11"/>
    <x v="1"/>
    <x v="0"/>
    <s v="FARMINGDALE BASEBALL, INC."/>
    <s v="By chapter 55, section 1, of the laws of 2008, as amended by chapter 53 section 1, of the laws of 2013"/>
    <n v="2000"/>
    <x v="33"/>
    <m/>
  </r>
  <r>
    <s v="S2003C-2015"/>
    <s v="Aid to Localities"/>
    <n v="734"/>
    <x v="11"/>
    <x v="1"/>
    <x v="0"/>
    <s v="FOOTHILLS TOURISM COUNCIL"/>
    <s v="By chapter 55, section 1, of the laws of 2008, as amended by chapter 53 section 1, of the laws of 2013"/>
    <n v="1500"/>
    <x v="1"/>
    <m/>
  </r>
  <r>
    <s v="S2003C-2015"/>
    <s v="Aid to Localities"/>
    <n v="734"/>
    <x v="11"/>
    <x v="1"/>
    <x v="0"/>
    <s v="GROUP"/>
    <s v="By chapter 55, section 1, of the laws of 2008, as amended by chapter 53 section 1, of the laws of 2013"/>
    <n v="5000"/>
    <x v="6"/>
    <m/>
  </r>
  <r>
    <s v="S2003C-2015"/>
    <s v="Aid to Localities"/>
    <n v="734"/>
    <x v="11"/>
    <x v="1"/>
    <x v="0"/>
    <s v="HARBORFIELDS BOOSTER CLUB"/>
    <s v="By chapter 55, section 1, of the laws of 2008, as amended by chapter 53 section 1, of the laws of 2013"/>
    <n v="5000"/>
    <x v="6"/>
    <m/>
  </r>
  <r>
    <s v="S2003C-2015"/>
    <s v="Aid to Localities"/>
    <n v="734"/>
    <x v="11"/>
    <x v="1"/>
    <x v="0"/>
    <s v="KIWANIS CLUB OF YORK-LEICESTER"/>
    <s v="By chapter 55, section 1, of the laws of 2008, as amended by chapter 53 section 1, of the laws of 2013"/>
    <n v="4000"/>
    <x v="15"/>
    <m/>
  </r>
  <r>
    <s v="S2003C-2015"/>
    <s v="Aid to Localities"/>
    <n v="734"/>
    <x v="11"/>
    <x v="1"/>
    <x v="0"/>
    <s v="LEVITTOWN/ISLAND TREES YOUTH COUNCIL"/>
    <s v="By chapter 55, section 1, of the laws of 2008, as amended by chapter 53 section 1, of the laws of 2013"/>
    <n v="2000"/>
    <x v="33"/>
    <m/>
  </r>
  <r>
    <s v="S2003C-2015"/>
    <s v="Aid to Localities"/>
    <n v="734"/>
    <x v="11"/>
    <x v="1"/>
    <x v="0"/>
    <s v="LEWIS COUNTY ATV ASSOCIATION"/>
    <s v="By chapter 55, section 1, of the laws of 2008, as amended by chapter 53 section 1, of the laws of 2013"/>
    <n v="7500"/>
    <x v="8"/>
    <m/>
  </r>
  <r>
    <s v="S2003C-2015"/>
    <s v="Aid to Localities"/>
    <n v="734"/>
    <x v="11"/>
    <x v="1"/>
    <x v="0"/>
    <s v="MASSAPEQUA COAST LITTLE LEAGUE"/>
    <s v="By chapter 55, section 1, of the laws of 2008, as amended by chapter 53 section 1, of the laws of 2013"/>
    <n v="2000"/>
    <x v="33"/>
    <m/>
  </r>
  <r>
    <s v="S2003C-2015"/>
    <s v="Aid to Localities"/>
    <n v="734"/>
    <x v="11"/>
    <x v="1"/>
    <x v="0"/>
    <s v="MASSAPEQUA INTERNATIONAL LITTLE LEAGUE"/>
    <s v="By chapter 55, section 1, of the laws of 2008, as amended by chapter 53 section 1, of the laws of 2013"/>
    <n v="2000"/>
    <x v="33"/>
    <m/>
  </r>
  <r>
    <s v="S2003C-2015"/>
    <s v="Aid to Localities"/>
    <n v="734"/>
    <x v="11"/>
    <x v="1"/>
    <x v="0"/>
    <s v="MASSAPEQUA FOOTBALL FOUNDATION"/>
    <s v="By chapter 55, section 1, of the laws of 2008, as amended by chapter 53 section 1, of the laws of 2013"/>
    <n v="2000"/>
    <x v="33"/>
    <m/>
  </r>
  <r>
    <s v="S2003C-2015"/>
    <s v="Aid to Localities"/>
    <n v="734"/>
    <x v="11"/>
    <x v="1"/>
    <x v="0"/>
    <s v="MASSAPEQUA SOCCER CLUB"/>
    <s v="By chapter 55, section 1, of the laws of 2008, as amended by chapter 53 section 1, of the laws of 2013"/>
    <n v="2000"/>
    <x v="33"/>
    <m/>
  </r>
  <r>
    <s v="S2003C-2015"/>
    <s v="Aid to Localities"/>
    <n v="734"/>
    <x v="11"/>
    <x v="1"/>
    <x v="0"/>
    <s v="NEW YORK PANTHERS FAST PITCH SOFTBALL"/>
    <s v="By chapter 55, section 1, of the laws of 2008, as amended by chapter 53 section 1, of the laws of 2013"/>
    <n v="2500"/>
    <x v="7"/>
    <m/>
  </r>
  <r>
    <s v="S2003C-2015"/>
    <s v="Aid to Localities"/>
    <n v="734"/>
    <x v="11"/>
    <x v="1"/>
    <x v="0"/>
    <s v="NORTHPORT COW HARBOR SOCCER CLUB"/>
    <s v="By chapter 55, section 1, of the laws of 2008, as amended by chapter 53 section 1, of the laws of 2013"/>
    <n v="1000"/>
    <x v="16"/>
    <m/>
  </r>
  <r>
    <s v="S2003C-2015"/>
    <s v="Aid to Localities"/>
    <n v="734"/>
    <x v="11"/>
    <x v="1"/>
    <x v="0"/>
    <s v="PARRISH ART MUSEUM "/>
    <s v="By chapter 55, section 1, of the laws of 2008, as amended by chapter 53 section 1, of the laws of 2013"/>
    <n v="5000"/>
    <x v="6"/>
    <m/>
  </r>
  <r>
    <s v="S2003C-2015"/>
    <s v="Aid to Localities"/>
    <n v="734"/>
    <x v="11"/>
    <x v="1"/>
    <x v="0"/>
    <s v="PLAINEDGE FOOTBALL LEAGUE, INC."/>
    <s v="By chapter 55, section 1, of the laws of 2008, as amended by chapter 53 section 1, of the laws of 2013"/>
    <n v="2000"/>
    <x v="33"/>
    <m/>
  </r>
  <r>
    <s v="S2003C-2015"/>
    <s v="Aid to Localities"/>
    <n v="734"/>
    <x v="11"/>
    <x v="1"/>
    <x v="0"/>
    <s v="PLAINEDGE PARENT ATHLETIC ASSOCIATION "/>
    <s v="By chapter 55, section 1, of the laws of 2008, as amended by chapter 53 section 1, of the laws of 2013"/>
    <n v="2000"/>
    <x v="33"/>
    <m/>
  </r>
  <r>
    <s v="S2003C-2015"/>
    <s v="Aid to Localities"/>
    <n v="734"/>
    <x v="11"/>
    <x v="1"/>
    <x v="0"/>
    <s v="PLAINEDGE YOUTH BASEBALL"/>
    <s v="By chapter 55, section 1, of the laws of 2008, as amended by chapter 53 section 1, of the laws of 2013"/>
    <n v="2000"/>
    <x v="33"/>
    <m/>
  </r>
  <r>
    <s v="S2003C-2015"/>
    <s v="Aid to Localities"/>
    <n v="734"/>
    <x v="11"/>
    <x v="1"/>
    <x v="0"/>
    <s v="ROTTERDAM POP WARNER"/>
    <s v="By chapter 55, section 1, of the laws of 2008, as amended by chapter 53 section 1, of the laws of 2013"/>
    <n v="2000"/>
    <x v="33"/>
    <m/>
  </r>
  <r>
    <s v="S2003C-2015"/>
    <s v="Aid to Localities"/>
    <n v="734"/>
    <x v="11"/>
    <x v="1"/>
    <x v="0"/>
    <s v="SUNRISE DET. MARINE CORPS. LEAGUE"/>
    <s v="By chapter 55, section 1, of the laws of 2008, as amended by chapter 53 section 1, of the laws of 2013"/>
    <n v="2000"/>
    <x v="33"/>
    <m/>
  </r>
  <r>
    <s v="S2003C-2015"/>
    <s v="Aid to Localities"/>
    <n v="734"/>
    <x v="11"/>
    <x v="1"/>
    <x v="0"/>
    <s v="TRI COUNTY ARTS COUNCIL"/>
    <s v="By chapter 55, section 1, of the laws of 2008, as amended by chapter 53 section 1, of the laws of 2013"/>
    <n v="1500"/>
    <x v="1"/>
    <m/>
  </r>
  <r>
    <s v="S2003C-2015"/>
    <s v="Aid to Localities"/>
    <n v="734"/>
    <x v="11"/>
    <x v="1"/>
    <x v="0"/>
    <s v="TRI COUNTY ARTS COUNCIL"/>
    <s v="By chapter 55, section 1, of the laws of 2008, as amended by chapter 53 section 1, of the laws of 2013"/>
    <n v="9000"/>
    <x v="142"/>
    <m/>
  </r>
  <r>
    <s v="S2003C-2015"/>
    <s v="Aid to Localities"/>
    <n v="734"/>
    <x v="11"/>
    <x v="1"/>
    <x v="0"/>
    <s v="WILLSBORO HERITAGE SOCIETY, INC."/>
    <s v="By chapter 55, section 1, of the laws of 2008, as amended by chapter 53 section 1, of the laws of 2013"/>
    <n v="1500"/>
    <x v="1"/>
    <m/>
  </r>
  <r>
    <s v="S2003C-2015"/>
    <s v="Aid to Localities"/>
    <n v="734"/>
    <x v="11"/>
    <x v="0"/>
    <x v="0"/>
    <s v="Queens Museum"/>
    <s v="By chapter 55, section 1, of the laws of 2007"/>
    <n v="20000"/>
    <x v="126"/>
    <m/>
  </r>
  <r>
    <s v="S2003C-2015"/>
    <s v="Aid to Localities"/>
    <n v="734"/>
    <x v="11"/>
    <x v="2"/>
    <x v="0"/>
    <s v="Alliance of Queens Artists"/>
    <s v="By chapter 55, section 1, of the laws of 2007, as amended by chapter 53, section 1, of the laws of 2013"/>
    <n v="5000"/>
    <x v="6"/>
    <m/>
  </r>
  <r>
    <s v="S2003C-2015"/>
    <s v="Aid to Localities"/>
    <n v="734"/>
    <x v="11"/>
    <x v="2"/>
    <x v="0"/>
    <s v="Amsterdam, City of"/>
    <s v="By chapter 55, section 1, of the laws of 2007, as amended by chapter 53, section 1, of the laws of 2013"/>
    <n v="25000"/>
    <x v="12"/>
    <m/>
  </r>
  <r>
    <s v="S2003C-2015"/>
    <s v="Aid to Localities"/>
    <n v="734"/>
    <x v="11"/>
    <x v="2"/>
    <x v="0"/>
    <s v="Amsterdam, Town of"/>
    <s v="By chapter 55, section 1, of the laws of 2007, as amended by chapter 53, section 1, of the laws of 2013"/>
    <n v="12500"/>
    <x v="47"/>
    <m/>
  </r>
  <r>
    <s v="S2003C-2015"/>
    <s v="Aid to Localities"/>
    <n v="734"/>
    <x v="11"/>
    <x v="2"/>
    <x v="0"/>
    <s v="Auburndale Soccer Club"/>
    <s v="By chapter 55, section 1, of the laws of 2007, as amended by chapter 53, section 1, of the laws of 2013"/>
    <n v="10000"/>
    <x v="11"/>
    <m/>
  </r>
  <r>
    <s v="S2003C-2015"/>
    <s v="Aid to Localities"/>
    <n v="734"/>
    <x v="11"/>
    <x v="2"/>
    <x v="0"/>
    <s v="Bainbridge, Village of"/>
    <s v="By chapter 55, section 1, of the laws of 2007, as amended by chapter 53, section 1, of the laws of 2013"/>
    <n v="15000"/>
    <x v="48"/>
    <m/>
  </r>
  <r>
    <s v="S2003C-2015"/>
    <s v="Aid to Localities"/>
    <n v="734"/>
    <x v="11"/>
    <x v="2"/>
    <x v="0"/>
    <s v="Chamber of Schenectady County"/>
    <s v="By chapter 55, section 1, of the laws of 2007, as amended by chapter 53, section 1, of the laws of 2013"/>
    <n v="25000"/>
    <x v="12"/>
    <m/>
  </r>
  <r>
    <s v="S2003C-2015"/>
    <s v="Aid to Localities"/>
    <n v="734"/>
    <x v="11"/>
    <x v="2"/>
    <x v="0"/>
    <s v="Chautauqua Lake Rowing Association"/>
    <s v="By chapter 55, section 1, of the laws of 2007, as amended by chapter 53, section 1, of the laws of 2013"/>
    <n v="13500"/>
    <x v="156"/>
    <m/>
  </r>
  <r>
    <s v="S2003C-2015"/>
    <s v="Aid to Localities"/>
    <n v="734"/>
    <x v="11"/>
    <x v="2"/>
    <x v="0"/>
    <s v="Cinema Arts Centre"/>
    <s v="By chapter 55, section 1, of the laws of 2007, as amended by chapter 53, section 1, of the laws of 2013"/>
    <n v="15000"/>
    <x v="48"/>
    <m/>
  </r>
  <r>
    <s v="S2003C-2015"/>
    <s v="Aid to Localities"/>
    <n v="734"/>
    <x v="11"/>
    <x v="2"/>
    <x v="0"/>
    <s v="City of New York Parks &amp; Recreation"/>
    <s v="By chapter 55, section 1, of the laws of 2007, as amended by chapter 53, section 1, of the laws of 2013"/>
    <n v="20000"/>
    <x v="49"/>
    <m/>
  </r>
  <r>
    <s v="S2003C-2015"/>
    <s v="Aid to Localities"/>
    <n v="734"/>
    <x v="11"/>
    <x v="2"/>
    <x v="0"/>
    <s v="Cobleskill, Town of"/>
    <s v="By chapter 55, section 1, of the laws of 2007, as amended by chapter 53, section 1, of the laws of 2013"/>
    <n v="20000"/>
    <x v="49"/>
    <m/>
  </r>
  <r>
    <s v="S2003C-2015"/>
    <s v="Aid to Localities"/>
    <n v="734"/>
    <x v="11"/>
    <x v="2"/>
    <x v="0"/>
    <s v="Cornwall-on-Hudson, Village of"/>
    <s v="By chapter 55, section 1, of the laws of 2007, as amended by chapter 53, section 1, of the laws of 2013"/>
    <n v="60000"/>
    <x v="147"/>
    <m/>
  </r>
  <r>
    <s v="S2003C-2015"/>
    <s v="Aid to Localities"/>
    <n v="734"/>
    <x v="11"/>
    <x v="2"/>
    <x v="0"/>
    <s v="East Aurora Lodge No. 370"/>
    <s v="By chapter 55, section 1, of the laws of 2007, as amended by chapter 53, section 1, of the laws of 2013"/>
    <n v="20000"/>
    <x v="49"/>
    <m/>
  </r>
  <r>
    <s v="S2003C-2015"/>
    <s v="Aid to Localities"/>
    <n v="734"/>
    <x v="11"/>
    <x v="2"/>
    <x v="0"/>
    <s v="D&amp;H Canal Heritage Corridor Alliance"/>
    <s v="By chapter 55, section 1, of the laws of 2007, as amended by chapter 53, section 1, of the laws of 2013"/>
    <n v="5000"/>
    <x v="6"/>
    <m/>
  </r>
  <r>
    <s v="S2003C-2015"/>
    <s v="Aid to Localities"/>
    <n v="734"/>
    <x v="11"/>
    <x v="2"/>
    <x v="0"/>
    <s v="Forest Park Trust"/>
    <s v="By chapter 55, section 1, of the laws of 2007, as amended by chapter 53, section 1, of the laws of 2013"/>
    <n v="7500"/>
    <x v="8"/>
    <m/>
  </r>
  <r>
    <s v="S2003C-2015"/>
    <s v="Aid to Localities"/>
    <n v="734"/>
    <x v="11"/>
    <x v="2"/>
    <x v="0"/>
    <s v="Garden City Historical Society"/>
    <s v="By chapter 55, section 1, of the laws of 2007, as amended by chapter 53, section 1, of the laws of 2013"/>
    <n v="10000"/>
    <x v="11"/>
    <m/>
  </r>
  <r>
    <s v="S2003C-2015"/>
    <s v="Aid to Localities"/>
    <n v="734"/>
    <x v="11"/>
    <x v="2"/>
    <x v="0"/>
    <s v="Greater Lancaster Museum of Fire Fighting"/>
    <s v="By chapter 55, section 1, of the laws of 2007, as amended by chapter 53, section 1, of the laws of 2013"/>
    <n v="25000"/>
    <x v="12"/>
    <m/>
  </r>
  <r>
    <s v="S2003C-2015"/>
    <s v="Aid to Localities"/>
    <n v="734"/>
    <x v="11"/>
    <x v="2"/>
    <x v="0"/>
    <s v="Hastings, Town of "/>
    <s v="By chapter 55, section 1, of the laws of 2007, as amended by chapter 53, section 1, of the laws of 2013"/>
    <n v="80000"/>
    <x v="157"/>
    <m/>
  </r>
  <r>
    <s v="S2003C-2015"/>
    <s v="Aid to Localities"/>
    <n v="734"/>
    <x v="11"/>
    <x v="2"/>
    <x v="0"/>
    <s v="Homer Cortland Community Agency, Inc"/>
    <s v="By chapter 55, section 1, of the laws of 2007, as amended by chapter 53, section 1, of the laws of 2013"/>
    <n v="50000"/>
    <x v="10"/>
    <m/>
  </r>
  <r>
    <s v="S2003C-2015"/>
    <s v="Aid to Localities"/>
    <n v="734"/>
    <x v="11"/>
    <x v="2"/>
    <x v="0"/>
    <s v="Howard Beach Columbus Day Foundation, Inc."/>
    <s v="By chapter 55, section 1, of the laws of 2007, as amended by chapter 53, section 1, of the laws of 2013"/>
    <n v="3000"/>
    <x v="14"/>
    <m/>
  </r>
  <r>
    <s v="S2003C-2015"/>
    <s v="Aid to Localities"/>
    <n v="734"/>
    <x v="11"/>
    <x v="2"/>
    <x v="0"/>
    <s v="Kamp Kiwanis"/>
    <s v="By chapter 55, section 1, of the laws of 2007, as amended by chapter 53, section 1, of the laws of 2013"/>
    <n v="50000"/>
    <x v="10"/>
    <m/>
  </r>
  <r>
    <s v="S2003C-2015"/>
    <s v="Aid to Localities"/>
    <n v="734"/>
    <x v="11"/>
    <x v="2"/>
    <x v="0"/>
    <s v="Lancaster Opera Theater House"/>
    <s v="By chapter 55, section 1, of the laws of 2007, as amended by chapter 53, section 1, of the laws of 2013"/>
    <n v="30000"/>
    <x v="64"/>
    <m/>
  </r>
  <r>
    <s v="S2003C-2015"/>
    <s v="Aid to Localities"/>
    <n v="734"/>
    <x v="11"/>
    <x v="2"/>
    <x v="0"/>
    <s v="Lancaster Town Band, Inc."/>
    <s v="By chapter 55, section 1, of the laws of 2007, as amended by chapter 53, section 1, of the laws of 2013"/>
    <n v="25000"/>
    <x v="12"/>
    <m/>
  </r>
  <r>
    <s v="S2003C-2015"/>
    <s v="Aid to Localities"/>
    <n v="734"/>
    <x v="11"/>
    <x v="2"/>
    <x v="0"/>
    <s v="Lewis, County of "/>
    <s v="By chapter 55, section 1, of the laws of 2007, as amended by chapter 53, section 1, of the laws of 2013"/>
    <n v="75000"/>
    <x v="84"/>
    <m/>
  </r>
  <r>
    <s v="S2003C-2015"/>
    <s v="Aid to Localities"/>
    <n v="734"/>
    <x v="11"/>
    <x v="2"/>
    <x v="0"/>
    <s v="Lockport, City of "/>
    <s v="By chapter 55, section 1, of the laws of 2007, as amended by chapter 53, section 1, of the laws of 2013"/>
    <n v="25000"/>
    <x v="12"/>
    <m/>
  </r>
  <r>
    <s v="S2003C-2015"/>
    <s v="Aid to Localities"/>
    <n v="734"/>
    <x v="11"/>
    <x v="2"/>
    <x v="0"/>
    <s v="Monroe County Sports Development"/>
    <s v="By chapter 55, section 1, of the laws of 2007, as amended by chapter 53, section 1, of the laws of 2013"/>
    <n v="5000"/>
    <x v="6"/>
    <m/>
  </r>
  <r>
    <s v="S2003C-2015"/>
    <s v="Aid to Localities"/>
    <n v="734"/>
    <x v="11"/>
    <x v="2"/>
    <x v="0"/>
    <s v="New York State Grange - Portland Chapter"/>
    <s v="By chapter 55, section 1, of the laws of 2007, as amended by chapter 53, section 1, of the laws of 2013"/>
    <n v="1000"/>
    <x v="16"/>
    <m/>
  </r>
  <r>
    <s v="S2003C-2015"/>
    <s v="Aid to Localities"/>
    <n v="734"/>
    <x v="11"/>
    <x v="2"/>
    <x v="0"/>
    <s v="Niagara County Historian, Office of the"/>
    <s v="By chapter 55, section 1, of the laws of 2007, as amended by chapter 53, section 1, of the laws of 2013"/>
    <n v="10000"/>
    <x v="11"/>
    <m/>
  </r>
  <r>
    <s v="S2003C-2015"/>
    <s v="Aid to Localities"/>
    <n v="734"/>
    <x v="11"/>
    <x v="2"/>
    <x v="0"/>
    <s v="NYC Department of Parks and Recreation - Blue Heron Park"/>
    <s v="By chapter 55, section 1, of the laws of 2007, as amended by chapter 53, section 1, of the laws of 2013"/>
    <n v="8000"/>
    <x v="41"/>
    <m/>
  </r>
  <r>
    <s v="S2003C-2015"/>
    <s v="Aid to Localities"/>
    <n v="734"/>
    <x v="11"/>
    <x v="2"/>
    <x v="0"/>
    <s v="Our Lady of Guadalupe Theatre"/>
    <s v="By chapter 55, section 1, of the laws of 2007, as amended by chapter 53, section 1, of the laws of 2013"/>
    <n v="1000"/>
    <x v="16"/>
    <m/>
  </r>
  <r>
    <s v="S2003C-2015"/>
    <s v="Aid to Localities"/>
    <n v="734"/>
    <x v="11"/>
    <x v="2"/>
    <x v="0"/>
    <s v="Our Lady of Lourdes Memorial Hospital, Inc.'"/>
    <s v="By chapter 55, section 1, of the laws of 2007, as amended by chapter 53, section 1, of the laws of 2013"/>
    <n v="65000"/>
    <x v="139"/>
    <m/>
  </r>
  <r>
    <s v="S2003C-2015"/>
    <s v="Aid to Localities"/>
    <n v="734"/>
    <x v="11"/>
    <x v="2"/>
    <x v="0"/>
    <s v="Richmond Hill Historical Society"/>
    <s v="By chapter 55, section 1, of the laws of 2007, as amended by chapter 53, section 1, of the laws of 2013"/>
    <n v="7000"/>
    <x v="90"/>
    <m/>
  </r>
  <r>
    <s v="S2003C-2015"/>
    <s v="Aid to Localities"/>
    <n v="734"/>
    <x v="11"/>
    <x v="2"/>
    <x v="0"/>
    <s v="Rouses Point, Village of"/>
    <s v="By chapter 55, section 1, of the laws of 2007, as amended by chapter 53, section 1, of the laws of 2013"/>
    <n v="30000"/>
    <x v="64"/>
    <m/>
  </r>
  <r>
    <s v="S2003C-2015"/>
    <s v="Aid to Localities"/>
    <n v="734"/>
    <x v="11"/>
    <x v="2"/>
    <x v="0"/>
    <s v="Rouses Point-Champlain Historical Society"/>
    <s v="By chapter 55, section 1, of the laws of 2007, as amended by chapter 53, section 1, of the laws of 2013"/>
    <n v="10000"/>
    <x v="11"/>
    <m/>
  </r>
  <r>
    <s v="S2003C-2015"/>
    <s v="Aid to Localities"/>
    <n v="734"/>
    <x v="11"/>
    <x v="2"/>
    <x v="0"/>
    <s v="Roxbury, Town of"/>
    <s v="By chapter 55, section 1, of the laws of 2007, as amended by chapter 53, section 1, of the laws of 2013"/>
    <n v="10000"/>
    <x v="11"/>
    <m/>
  </r>
  <r>
    <s v="S2003C-2015"/>
    <s v="Aid to Localities"/>
    <n v="734"/>
    <x v="11"/>
    <x v="2"/>
    <x v="0"/>
    <s v="Saranac Lake Civic Center"/>
    <s v="By chapter 55, section 1, of the laws of 2007, as amended by chapter 53, section 1, of the laws of 2013"/>
    <n v="25000"/>
    <x v="12"/>
    <m/>
  </r>
  <r>
    <s v="S2003C-2015"/>
    <s v="Aid to Localities"/>
    <n v="734"/>
    <x v="11"/>
    <x v="2"/>
    <x v="0"/>
    <s v="Schenectady, City of"/>
    <s v="By chapter 55, section 1, of the laws of 2007, as amended by chapter 53, section 1, of the laws of 2013"/>
    <n v="25000"/>
    <x v="12"/>
    <m/>
  </r>
  <r>
    <s v="S2003C-2015"/>
    <s v="Aid to Localities"/>
    <n v="734"/>
    <x v="11"/>
    <x v="2"/>
    <x v="0"/>
    <s v="Schoharie County Arts Council, Inc."/>
    <s v="By chapter 55, section 1, of the laws of 2007, as amended by chapter 53, section 1, of the laws of 2013"/>
    <n v="15000"/>
    <x v="48"/>
    <m/>
  </r>
  <r>
    <s v="S2003C-2015"/>
    <s v="Aid to Localities"/>
    <n v="734"/>
    <x v="11"/>
    <x v="2"/>
    <x v="0"/>
    <s v="Seaford Historical Society"/>
    <s v="By chapter 55, section 1, of the laws of 2007, as amended by chapter 53, section 1, of the laws of 2013"/>
    <n v="5000"/>
    <x v="6"/>
    <m/>
  </r>
  <r>
    <s v="S2003C-2015"/>
    <s v="Aid to Localities"/>
    <n v="734"/>
    <x v="11"/>
    <x v="2"/>
    <x v="0"/>
    <s v="Shadowland Theater"/>
    <s v="By chapter 55, section 1, of the laws of 2007, as amended by chapter 53, section 1, of the laws of 2013"/>
    <n v="10000"/>
    <x v="11"/>
    <m/>
  </r>
  <r>
    <s v="S2003C-2015"/>
    <s v="Aid to Localities"/>
    <n v="734"/>
    <x v="11"/>
    <x v="2"/>
    <x v="0"/>
    <s v="St. Thomas the Apostle Church"/>
    <s v="By chapter 55, section 1, of the laws of 2007, as amended by chapter 53, section 1, of the laws of 2013"/>
    <n v="1000"/>
    <x v="16"/>
    <m/>
  </r>
  <r>
    <s v="S2003C-2015"/>
    <s v="Aid to Localities"/>
    <n v="734"/>
    <x v="11"/>
    <x v="2"/>
    <x v="0"/>
    <s v="Uniondale (Historical Society) Community Council"/>
    <s v="By chapter 55, section 1, of the laws of 2007, as amended by chapter 53, section 1, of the laws of 2013"/>
    <n v="2000"/>
    <x v="33"/>
    <m/>
  </r>
  <r>
    <s v="S2003C-2015"/>
    <s v="Aid to Localities"/>
    <n v="734"/>
    <x v="11"/>
    <x v="2"/>
    <x v="0"/>
    <s v="Utica Zoo"/>
    <s v="By chapter 55, section 1, of the laws of 2007, as amended by chapter 53, section 1, of the laws of 2013"/>
    <n v="20000"/>
    <x v="49"/>
    <m/>
  </r>
  <r>
    <s v="S2003C-2015"/>
    <s v="Aid to Localities"/>
    <n v="734"/>
    <x v="11"/>
    <x v="2"/>
    <x v="0"/>
    <s v="Utica, City of"/>
    <s v="By chapter 55, section 1, of the laws of 2007, as amended by chapter 53, section 1, of the laws of 2013"/>
    <n v="2500"/>
    <x v="7"/>
    <m/>
  </r>
  <r>
    <s v="S2003C-2015"/>
    <s v="Aid to Localities"/>
    <n v="734"/>
    <x v="11"/>
    <x v="2"/>
    <x v="0"/>
    <s v="Vestal, Town of"/>
    <s v="By chapter 55, section 1, of the laws of 2007, as amended by chapter 53, section 1, of the laws of 2013"/>
    <n v="100000"/>
    <x v="9"/>
    <m/>
  </r>
  <r>
    <s v="S2003C-2015"/>
    <s v="Aid to Localities"/>
    <n v="734"/>
    <x v="11"/>
    <x v="2"/>
    <x v="0"/>
    <s v="Wiawaka Holiday House"/>
    <s v="By chapter 55, section 1, of the laws of 2007, as amended by chapter 53, section 1, of the laws of 2013"/>
    <n v="50000"/>
    <x v="10"/>
    <m/>
  </r>
  <r>
    <s v="S2003C-2015"/>
    <s v="Aid to Localities"/>
    <n v="736"/>
    <x v="11"/>
    <x v="3"/>
    <x v="0"/>
    <s v="120 Precinct Community Council"/>
    <s v="By chapter 55, section 1, of the laws of 2007, as amended by chapter 53, section 1, of the laws of 2013"/>
    <n v="10000"/>
    <x v="11"/>
    <m/>
  </r>
  <r>
    <s v="S2003C-2015"/>
    <s v="Aid to Localities"/>
    <n v="736"/>
    <x v="11"/>
    <x v="3"/>
    <x v="0"/>
    <s v="Danspace Project"/>
    <s v="By chapter 55, section 1, of the laws of 2007, as amended by chapter 53, section 1, of the laws of 2013"/>
    <n v="1000"/>
    <x v="16"/>
    <m/>
  </r>
  <r>
    <s v="S2003C-2015"/>
    <s v="Aid to Localities"/>
    <n v="736"/>
    <x v="11"/>
    <x v="3"/>
    <x v="0"/>
    <s v="Dewitt Parks and Recreation "/>
    <s v="By chapter 55, section 1, of the laws of 2007, as amended by chapter 53, section 1, of the laws of 2013"/>
    <n v="15000"/>
    <x v="48"/>
    <m/>
  </r>
  <r>
    <s v="S2003C-2015"/>
    <s v="Aid to Localities"/>
    <n v="736"/>
    <x v="11"/>
    <x v="3"/>
    <x v="0"/>
    <s v="Dixon Place"/>
    <s v="By chapter 55, section 1, of the laws of 2007, as amended by chapter 53, section 1, of the laws of 2013"/>
    <n v="1000"/>
    <x v="16"/>
    <m/>
  </r>
  <r>
    <s v="S2003C-2015"/>
    <s v="Aid to Localities"/>
    <n v="736"/>
    <x v="11"/>
    <x v="3"/>
    <x v="0"/>
    <s v="First Baptist Church of Corona, Inc."/>
    <s v="By chapter 55, section 1, of the laws of 2007, as amended by chapter 53, section 1, of the laws of 2013"/>
    <n v="5000"/>
    <x v="6"/>
    <m/>
  </r>
  <r>
    <s v="S2003C-2015"/>
    <s v="Aid to Localities"/>
    <n v="736"/>
    <x v="11"/>
    <x v="3"/>
    <x v="0"/>
    <s v="Friends of Hudson River Park"/>
    <s v="By chapter 55, section 1, of the laws of 2007, as amended by chapter 53, section 1, of the laws of 2013"/>
    <n v="1000"/>
    <x v="16"/>
    <m/>
  </r>
  <r>
    <s v="S2003C-2015"/>
    <s v="Aid to Localities"/>
    <n v="736"/>
    <x v="11"/>
    <x v="3"/>
    <x v="0"/>
    <s v="Heritage of Pride, Inc."/>
    <s v="By chapter 55, section 1, of the laws of 2007, as amended by chapter 53, section 1, of the laws of 2013"/>
    <n v="1000"/>
    <x v="16"/>
    <m/>
  </r>
  <r>
    <s v="S2003C-2015"/>
    <s v="Aid to Localities"/>
    <n v="736"/>
    <x v="11"/>
    <x v="3"/>
    <x v="0"/>
    <s v="Joseph Lisa Lodge #2762 Foundation "/>
    <s v="By chapter 55, section 1, of the laws of 2007, as amended by chapter 53, section 1, of the laws of 2013"/>
    <n v="1000"/>
    <x v="16"/>
    <m/>
  </r>
  <r>
    <s v="S2003C-2015"/>
    <s v="Aid to Localities"/>
    <n v="736"/>
    <x v="11"/>
    <x v="3"/>
    <x v="0"/>
    <s v="Labyrinth Theater Company Inc."/>
    <s v="By chapter 55, section 1, of the laws of 2007, as amended by chapter 53, section 1, of the laws of 2013"/>
    <n v="1000"/>
    <x v="16"/>
    <m/>
  </r>
  <r>
    <s v="S2003C-2015"/>
    <s v="Aid to Localities"/>
    <n v="736"/>
    <x v="11"/>
    <x v="3"/>
    <x v="0"/>
    <s v="Madison County Historical Society"/>
    <s v="By chapter 55, section 1, of the laws of 2007, as amended by chapter 53, section 1, of the laws of 2013"/>
    <n v="5000"/>
    <x v="6"/>
    <m/>
  </r>
  <r>
    <s v="S2003C-2015"/>
    <s v="Aid to Localities"/>
    <n v="736"/>
    <x v="11"/>
    <x v="3"/>
    <x v="0"/>
    <s v="Manhattan Neighborhood Network"/>
    <s v="By chapter 55, section 1, of the laws of 2007, as amended by chapter 53, section 1, of the laws of 2013"/>
    <n v="2000"/>
    <x v="33"/>
    <m/>
  </r>
  <r>
    <s v="S2003C-2015"/>
    <s v="Aid to Localities"/>
    <n v="736"/>
    <x v="11"/>
    <x v="3"/>
    <x v="0"/>
    <s v="New Georges"/>
    <s v="By chapter 55, section 1, of the laws of 2007, as amended by chapter 53, section 1, of the laws of 2013"/>
    <n v="1000"/>
    <x v="16"/>
    <m/>
  </r>
  <r>
    <s v="S2003C-2015"/>
    <s v="Aid to Localities"/>
    <n v="736"/>
    <x v="11"/>
    <x v="3"/>
    <x v="0"/>
    <s v="Peculiar Works Project"/>
    <s v="By chapter 55, section 1, of the laws of 2007, as amended by chapter 53, section 1, of the laws of 2013"/>
    <n v="1000"/>
    <x v="16"/>
    <m/>
  </r>
  <r>
    <s v="S2003C-2015"/>
    <s v="Aid to Localities"/>
    <n v="736"/>
    <x v="11"/>
    <x v="3"/>
    <x v="0"/>
    <s v="Roosevelt Island Historical Society"/>
    <s v="By chapter 55, section 1, of the laws of 2007, as amended by chapter 53, section 1, of the laws of 2013"/>
    <n v="5000"/>
    <x v="6"/>
    <m/>
  </r>
  <r>
    <s v="S2003C-2015"/>
    <s v="Aid to Localities"/>
    <n v="736"/>
    <x v="11"/>
    <x v="3"/>
    <x v="0"/>
    <s v="TADA!"/>
    <s v="By chapter 55, section 1, of the laws of 2007, as amended by chapter 53, section 1, of the laws of 2013"/>
    <n v="1000"/>
    <x v="16"/>
    <m/>
  </r>
  <r>
    <s v="S2003C-2015"/>
    <s v="Aid to Localities"/>
    <n v="736"/>
    <x v="11"/>
    <x v="3"/>
    <x v="0"/>
    <s v="Trackmasters Youth Club, Inc."/>
    <s v="By chapter 55, section 1, of the laws of 2007, as amended by chapter 53, section 1, of the laws of 2013"/>
    <n v="5000"/>
    <x v="6"/>
    <m/>
  </r>
  <r>
    <s v="S2003C-2015"/>
    <s v="Aid to Localities"/>
    <n v="736"/>
    <x v="11"/>
    <x v="3"/>
    <x v="0"/>
    <s v="United Activities Unlimited"/>
    <s v="By chapter 55, section 1, of the laws of 2007, as amended by chapter 53, section 1, of the laws of 2013"/>
    <n v="1000"/>
    <x v="16"/>
    <m/>
  </r>
  <r>
    <s v="S2003C-2015"/>
    <s v="Aid to Localities"/>
    <n v="736"/>
    <x v="11"/>
    <x v="3"/>
    <x v="0"/>
    <s v="Village Alliance"/>
    <s v="By chapter 55, section 1, of the laws of 2007, as amended by chapter 53, section 1, of the laws of 2013"/>
    <n v="1000"/>
    <x v="16"/>
    <m/>
  </r>
  <r>
    <s v="S2003C-2015"/>
    <s v="Aid to Localities"/>
    <n v="736"/>
    <x v="11"/>
    <x v="0"/>
    <x v="0"/>
    <s v="AMERICAN SCOTTISH FOUNDATION, INC."/>
    <s v="By chapter 55, section 1, of the laws of 2007, as amended by chapter 53, section 1, of the laws of 2013"/>
    <n v="5500"/>
    <x v="127"/>
    <m/>
  </r>
  <r>
    <s v="S2003C-2015"/>
    <s v="Aid to Localities"/>
    <n v="736"/>
    <x v="11"/>
    <x v="0"/>
    <x v="0"/>
    <s v="AMERICAN SCOTTISH FOUNDATION, INC."/>
    <s v="By chapter 55, section 1, of the laws of 2007, as amended by chapter 53, section 1, of the laws of 2013"/>
    <n v="4000"/>
    <x v="15"/>
    <m/>
  </r>
  <r>
    <s v="S2003C-2015"/>
    <s v="Aid to Localities"/>
    <n v="736"/>
    <x v="11"/>
    <x v="0"/>
    <x v="0"/>
    <s v="BAY AREA FRIENDS OF THE FINE ARTS, INC"/>
    <s v="By chapter 55, section 1, of the laws of 2007, as amended by chapter 53, section 1, of the laws of 2013"/>
    <n v="20000"/>
    <x v="126"/>
    <m/>
  </r>
  <r>
    <s v="S2003C-2015"/>
    <s v="Aid to Localities"/>
    <n v="736"/>
    <x v="11"/>
    <x v="0"/>
    <x v="0"/>
    <s v="BELLPORT-BROOKHAVEN HISTORICAL SOCIETY"/>
    <s v="By chapter 55, section 1, of the laws of 2007, as amended by chapter 53, section 1, of the laws of 2013"/>
    <n v="1000"/>
    <x v="119"/>
    <m/>
  </r>
  <r>
    <s v="S2003C-2015"/>
    <s v="Aid to Localities"/>
    <n v="736"/>
    <x v="11"/>
    <x v="0"/>
    <x v="0"/>
    <s v="CAPITAL DISTRICT AFRICAN-AMERICAN HISTORICAL ASSOCIATION "/>
    <s v="By chapter 55, section 1, of the laws of 2007, as amended by chapter 53, section 1, of the laws of 2013"/>
    <n v="4000"/>
    <x v="129"/>
    <m/>
  </r>
  <r>
    <s v="S2003C-2015"/>
    <s v="Aid to Localities"/>
    <n v="736"/>
    <x v="11"/>
    <x v="0"/>
    <x v="0"/>
    <s v="CENTRO CULTURAL BALLET QUISQUEYA, INC."/>
    <s v="By chapter 55, section 1, of the laws of 2007, as amended by chapter 53, section 1, of the laws of 2013"/>
    <n v="3000"/>
    <x v="118"/>
    <m/>
  </r>
  <r>
    <s v="S2003C-2015"/>
    <s v="Aid to Localities"/>
    <n v="736"/>
    <x v="11"/>
    <x v="0"/>
    <x v="0"/>
    <s v="CITY  OF MOUNT VERNON DEPARTMENT OF PLANNING AND COMMUNITY DEVELOPMENT"/>
    <s v="By chapter 55, section 1, of the laws of 2007, as amended by chapter 53, section 1, of the laws of 2013"/>
    <n v="5000"/>
    <x v="6"/>
    <m/>
  </r>
  <r>
    <s v="S2003C-2015"/>
    <s v="Aid to Localities"/>
    <n v="736"/>
    <x v="11"/>
    <x v="0"/>
    <x v="0"/>
    <s v="CITY OF NORTH TONAWANDA "/>
    <s v="By chapter 55, section 1, of the laws of 2007, as amended by chapter 53, section 1, of the laws of 2013"/>
    <n v="49500"/>
    <x v="158"/>
    <m/>
  </r>
  <r>
    <s v="S2003C-2015"/>
    <s v="Aid to Localities"/>
    <n v="736"/>
    <x v="11"/>
    <x v="0"/>
    <x v="0"/>
    <s v="C-R PRODUCTIONS, INC."/>
    <s v="By chapter 55, section 1, of the laws of 2007, as amended by chapter 53, section 1, of the laws of 2013"/>
    <n v="5000"/>
    <x v="116"/>
    <m/>
  </r>
  <r>
    <s v="S2003C-2015"/>
    <s v="Aid to Localities"/>
    <n v="736"/>
    <x v="11"/>
    <x v="0"/>
    <x v="0"/>
    <s v="ELMWOOD AVENUE FESTIVAL OF THE ARTS, INC."/>
    <s v="By chapter 55, section 1, of the laws of 2007, as amended by chapter 53, section 1, of the laws of 2013"/>
    <n v="4000"/>
    <x v="129"/>
    <m/>
  </r>
  <r>
    <s v="S2003C-2015"/>
    <s v="Aid to Localities"/>
    <n v="736"/>
    <x v="11"/>
    <x v="0"/>
    <x v="0"/>
    <s v="FORT GREENE SENIOR CITIZENS COUNCIL, INC."/>
    <s v="By chapter 55, section 1, of the laws of 2007, as amended by chapter 53, section 1, of the laws of 2013"/>
    <n v="20000"/>
    <x v="126"/>
    <m/>
  </r>
  <r>
    <s v="S2003C-2015"/>
    <s v="Aid to Localities"/>
    <n v="736"/>
    <x v="11"/>
    <x v="0"/>
    <x v="0"/>
    <s v="FRIENDS OF MORNINGSIDE PARK, INC."/>
    <s v="By chapter 55, section 1, of the laws of 2007, as amended by chapter 53, section 1, of the laws of 2013"/>
    <n v="2500"/>
    <x v="117"/>
    <m/>
  </r>
  <r>
    <s v="S2003C-2015"/>
    <s v="Aid to Localities"/>
    <n v="736"/>
    <x v="11"/>
    <x v="0"/>
    <x v="0"/>
    <s v="FRIENDS OF QUEENSBRIDGE PARK"/>
    <s v="By chapter 55, section 1, of the laws of 2007, as amended by chapter 53, section 1, of the laws of 2013"/>
    <n v="1250"/>
    <x v="159"/>
    <m/>
  </r>
  <r>
    <s v="S2003C-2015"/>
    <s v="Aid to Localities"/>
    <n v="736"/>
    <x v="11"/>
    <x v="0"/>
    <x v="0"/>
    <s v="GREATER SAYVILLE CHAMBER OF COMMERCE, INC."/>
    <s v="By chapter 55, section 1, of the laws of 2007, as amended by chapter 53, section 1, of the laws of 2013"/>
    <n v="5000"/>
    <x v="116"/>
    <m/>
  </r>
  <r>
    <s v="S2003C-2015"/>
    <s v="Aid to Localities"/>
    <n v="736"/>
    <x v="11"/>
    <x v="0"/>
    <x v="0"/>
    <s v="GREENVILLE EDUCATIONAL FOUNDATION"/>
    <s v="By chapter 55, section 1, of the laws of 2007, as amended by chapter 53, section 1, of the laws of 2013"/>
    <n v="10000"/>
    <x v="122"/>
    <m/>
  </r>
  <r>
    <s v="S2003C-2015"/>
    <s v="Aid to Localities"/>
    <n v="736"/>
    <x v="11"/>
    <x v="0"/>
    <x v="0"/>
    <s v="HAMPTONIANS NEW YORK"/>
    <s v="By chapter 55, section 1, of the laws of 2007, as amended by chapter 53, section 1, of the laws of 2013"/>
    <n v="5000"/>
    <x v="6"/>
    <m/>
  </r>
  <r>
    <s v="S2003C-2015"/>
    <s v="Aid to Localities"/>
    <n v="736"/>
    <x v="11"/>
    <x v="0"/>
    <x v="0"/>
    <s v="HAMPTONIANS NEW YORK"/>
    <s v="By chapter 55, section 1, of the laws of 2007, as amended by chapter 53, section 1, of the laws of 2013"/>
    <n v="3000"/>
    <x v="118"/>
    <m/>
  </r>
  <r>
    <s v="S2003C-2015"/>
    <s v="Aid to Localities"/>
    <n v="736"/>
    <x v="11"/>
    <x v="0"/>
    <x v="0"/>
    <s v="HIGHLAND COMMUNITY REVITALIZATION COMMITTEE, INC."/>
    <s v="By chapter 55, section 1, of the laws of 2007, as amended by chapter 53, section 1, of the laws of 2013"/>
    <n v="5000"/>
    <x v="116"/>
    <m/>
  </r>
  <r>
    <s v="S2003C-2015"/>
    <s v="Aid to Localities"/>
    <n v="736"/>
    <x v="11"/>
    <x v="0"/>
    <x v="0"/>
    <s v="HUDSON MOHAWK INDUSTRIAL GATEWAY"/>
    <s v="By chapter 55, section 1, of the laws of 2007, as amended by chapter 53, section 1, of the laws of 2013"/>
    <n v="4000"/>
    <x v="15"/>
    <m/>
  </r>
  <r>
    <s v="S2003C-2015"/>
    <s v="Aid to Localities"/>
    <n v="736"/>
    <x v="11"/>
    <x v="0"/>
    <x v="0"/>
    <s v="JEWISH CHILDREN'S MUSEUM"/>
    <s v="By chapter 55, section 1, of the laws of 2007, as amended by chapter 53, section 1, of the laws of 2013"/>
    <n v="3000"/>
    <x v="118"/>
    <m/>
  </r>
  <r>
    <s v="S2003C-2015"/>
    <s v="Aid to Localities"/>
    <n v="736"/>
    <x v="11"/>
    <x v="0"/>
    <x v="0"/>
    <s v="JUNIOR LEAGUE OF PELHAM, INC."/>
    <s v="By chapter 55, section 1, of the laws of 2007, as amended by chapter 53, section 1, of the laws of 2013"/>
    <n v="9000"/>
    <x v="160"/>
    <m/>
  </r>
  <r>
    <s v="S2003C-2015"/>
    <s v="Aid to Localities"/>
    <n v="736"/>
    <x v="11"/>
    <x v="0"/>
    <x v="0"/>
    <s v="JUNIPER VALLEY PARK CONSERVANCY, INC."/>
    <s v="By chapter 55, section 1, of the laws of 2007, as amended by chapter 53, section 1, of the laws of 2013"/>
    <n v="4000"/>
    <x v="129"/>
    <m/>
  </r>
  <r>
    <s v="S2003C-2015"/>
    <s v="Aid to Localities"/>
    <n v="736"/>
    <x v="11"/>
    <x v="0"/>
    <x v="0"/>
    <s v="MEDFORD TAXPAYERS &amp; CIVIC ASS., INC."/>
    <s v="By chapter 55, section 1, of the laws of 2007, as amended by chapter 53, section 1, of the laws of 2013"/>
    <n v="1000"/>
    <x v="119"/>
    <m/>
  </r>
  <r>
    <s v="S2003C-2015"/>
    <s v="Aid to Localities"/>
    <n v="736"/>
    <x v="11"/>
    <x v="0"/>
    <x v="0"/>
    <s v="MILLENNIUM DANCE COMPANY, INC."/>
    <s v="By chapter 55, section 1, of the laws of 2007, as amended by chapter 53, section 1, of the laws of 2013"/>
    <n v="5000"/>
    <x v="116"/>
    <m/>
  </r>
  <r>
    <s v="S2003C-2015"/>
    <s v="Aid to Localities"/>
    <n v="736"/>
    <x v="11"/>
    <x v="0"/>
    <x v="0"/>
    <s v="MOUNT VERNON PARENTS AND COMMUNITY FORUM ON EDUCATION"/>
    <s v="By chapter 55, section 1, of the laws of 2007, as amended by chapter 53, section 1, of the laws of 2013"/>
    <n v="5000"/>
    <x v="116"/>
    <m/>
  </r>
  <r>
    <s v="S2003C-2015"/>
    <s v="Aid to Localities"/>
    <n v="736"/>
    <x v="11"/>
    <x v="0"/>
    <x v="0"/>
    <s v="NIAGARA SUMMER FINE ARTS PROGRAM, INC."/>
    <s v="By chapter 55, section 1, of the laws of 2007, as amended by chapter 53, section 1, of the laws of 2013"/>
    <n v="5000"/>
    <x v="116"/>
    <m/>
  </r>
  <r>
    <s v="S2003C-2015"/>
    <s v="Aid to Localities"/>
    <n v="736"/>
    <x v="11"/>
    <x v="0"/>
    <x v="0"/>
    <s v="NIEUW AMERSFORT COMMUNITY ASSOCIATION, INC."/>
    <s v="By chapter 55, section 1, of the laws of 2007, as amended by chapter 53, section 1, of the laws of 2013"/>
    <n v="1500"/>
    <x v="130"/>
    <m/>
  </r>
  <r>
    <s v="S2003C-2015"/>
    <s v="Aid to Localities"/>
    <n v="736"/>
    <x v="11"/>
    <x v="0"/>
    <x v="0"/>
    <s v="NORWOOD HISTORICAL MUSEUM SOCIETY, ASSN."/>
    <s v="By chapter 55, section 1, of the laws of 2007, as amended by chapter 53, section 1, of the laws of 2013"/>
    <n v="15000"/>
    <x v="132"/>
    <m/>
  </r>
  <r>
    <s v="S2003C-2015"/>
    <s v="Aid to Localities"/>
    <n v="736"/>
    <x v="11"/>
    <x v="0"/>
    <x v="0"/>
    <s v="OLD FORT NIAGARA ASSOCIATION, INC."/>
    <s v="By chapter 55, section 1, of the laws of 2007, as amended by chapter 53, section 1, of the laws of 2013"/>
    <n v="9000"/>
    <x v="160"/>
    <m/>
  </r>
  <r>
    <s v="S2003C-2015"/>
    <s v="Aid to Localities"/>
    <n v="736"/>
    <x v="11"/>
    <x v="0"/>
    <x v="0"/>
    <s v="PARK PLAYHOUSE, INC."/>
    <s v="By chapter 55, section 1, of the laws of 2007, as amended by chapter 53, section 1, of the laws of 2013"/>
    <n v="4000"/>
    <x v="129"/>
    <m/>
  </r>
  <r>
    <s v="S2003C-2015"/>
    <s v="Aid to Localities"/>
    <n v="736"/>
    <x v="11"/>
    <x v="0"/>
    <x v="0"/>
    <s v="PUERTO RICAN DAY PARADE OF WESTERN NEW YORK ASSOCIATION"/>
    <s v="By chapter 55, section 1, of the laws of 2007, as amended by chapter 53, section 1, of the laws of 2013"/>
    <n v="11500"/>
    <x v="161"/>
    <m/>
  </r>
  <r>
    <s v="S2003C-2015"/>
    <s v="Aid to Localities"/>
    <n v="736"/>
    <x v="11"/>
    <x v="0"/>
    <x v="0"/>
    <s v="RIVERSIDE PARK FUND, INC."/>
    <s v="By chapter 55, section 1, of the laws of 2007, as amended by chapter 53, section 1, of the laws of 2013"/>
    <n v="5500"/>
    <x v="127"/>
    <m/>
  </r>
  <r>
    <s v="S2003C-2015"/>
    <s v="Aid to Localities"/>
    <n v="736"/>
    <x v="11"/>
    <x v="0"/>
    <x v="0"/>
    <s v="ROCKAWAY THEATRE COMPANY, INC."/>
    <s v="By chapter 55, section 1, of the laws of 2007, as amended by chapter 53, section 1, of the laws of 2013"/>
    <n v="5000"/>
    <x v="116"/>
    <m/>
  </r>
  <r>
    <s v="S2003C-2015"/>
    <s v="Aid to Localities"/>
    <n v="736"/>
    <x v="11"/>
    <x v="0"/>
    <x v="0"/>
    <s v="SPRINGFIELD/ROSEDALE COMMUNITY ACTION ASSOCIATION, INC."/>
    <s v="By chapter 55, section 1, of the laws of 2007, as amended by chapter 53, section 1, of the laws of 2013"/>
    <n v="5000"/>
    <x v="116"/>
    <m/>
  </r>
  <r>
    <s v="S2003C-2015"/>
    <s v="Aid to Localities"/>
    <n v="736"/>
    <x v="11"/>
    <x v="0"/>
    <x v="0"/>
    <s v="STATEN ISLAND SPORTS HALL OF FAME, INC."/>
    <s v="By chapter 55, section 1, of the laws of 2007, as amended by chapter 53, section 1, of the laws of 2013"/>
    <n v="3000"/>
    <x v="118"/>
    <m/>
  </r>
  <r>
    <s v="S2003C-2015"/>
    <s v="Aid to Localities"/>
    <n v="736"/>
    <x v="11"/>
    <x v="0"/>
    <x v="0"/>
    <s v="TEATRO CIRCULO, LTD"/>
    <s v="By chapter 55, section 1, of the laws of 2007, as amended by chapter 53, section 1, of the laws of 2013"/>
    <n v="5000"/>
    <x v="116"/>
    <m/>
  </r>
  <r>
    <s v="S2003C-2015"/>
    <s v="Aid to Localities"/>
    <n v="736"/>
    <x v="11"/>
    <x v="0"/>
    <x v="0"/>
    <s v="THEATRE INTERNATIONAL, INC."/>
    <s v="By chapter 55, section 1, of the laws of 2007, as amended by chapter 53, section 1, of the laws of 2013"/>
    <n v="2000"/>
    <x v="120"/>
    <m/>
  </r>
  <r>
    <s v="S2003C-2015"/>
    <s v="Aid to Localities"/>
    <n v="736"/>
    <x v="11"/>
    <x v="0"/>
    <x v="0"/>
    <s v="UNITED VETERANS PARADE COMMITTEE OF GREATER NY"/>
    <s v="By chapter 55, section 1, of the laws of 2007, as amended by chapter 53, section 1, of the laws of 2013"/>
    <n v="2500"/>
    <x v="117"/>
    <m/>
  </r>
  <r>
    <s v="S2003C-2015"/>
    <s v="Aid to Localities"/>
    <n v="736"/>
    <x v="11"/>
    <x v="0"/>
    <x v="0"/>
    <s v="WEST INDIAN AMERICAN DAY CARNIVAL ASSOCIATION"/>
    <s v="By chapter 55, section 1, of the laws of 2007, as amended by chapter 53, section 1, of the laws of 2013"/>
    <n v="5000"/>
    <x v="6"/>
    <m/>
  </r>
  <r>
    <s v="S2003C-2015"/>
    <s v="Aid to Localities"/>
    <n v="736"/>
    <x v="11"/>
    <x v="0"/>
    <x v="0"/>
    <s v="WOMEN'S PROJECT AND PRODUCTIONS"/>
    <s v="By chapter 55, section 1, of the laws of 2007, as amended by chapter 53, section 1, of the laws of 2013"/>
    <n v="5000"/>
    <x v="116"/>
    <m/>
  </r>
  <r>
    <s v="S2003C-2015"/>
    <s v="Aid to Localities"/>
    <n v="737"/>
    <x v="11"/>
    <x v="1"/>
    <x v="0"/>
    <s v="ALL YONKERS YOUTH"/>
    <s v="By chapter 55, section 1, of the laws of 2007, as amended by chapter 53, section 1, of the laws of 2013"/>
    <n v="10000"/>
    <x v="11"/>
    <m/>
  </r>
  <r>
    <s v="S2003C-2015"/>
    <s v="Aid to Localities"/>
    <n v="737"/>
    <x v="11"/>
    <x v="1"/>
    <x v="0"/>
    <s v="BALLSTON SPA ROTARY CLUB"/>
    <s v="By chapter 55, section 1, of the laws of 2007, as amended by chapter 53, section 1, of the laws of 2013"/>
    <n v="5000"/>
    <x v="6"/>
    <m/>
  </r>
  <r>
    <s v="S2003C-2015"/>
    <s v="Aid to Localities"/>
    <n v="737"/>
    <x v="11"/>
    <x v="1"/>
    <x v="0"/>
    <s v="CLADDAGH COMMISSIONS, INC."/>
    <s v="By chapter 55, section 1, of the laws of 2007, as amended by chapter 53, section 1, of the laws of 2013"/>
    <n v="4000"/>
    <x v="15"/>
    <m/>
  </r>
  <r>
    <s v="S2003C-2015"/>
    <s v="Aid to Localities"/>
    <n v="737"/>
    <x v="11"/>
    <x v="1"/>
    <x v="0"/>
    <s v="DRESDEN PLAQUE DEDICATION"/>
    <s v="By chapter 55, section 1, of the laws of 2007, as amended by chapter 53, section 1, of the laws of 2013"/>
    <n v="1000"/>
    <x v="16"/>
    <m/>
  </r>
  <r>
    <s v="S2003C-2015"/>
    <s v="Aid to Localities"/>
    <n v="737"/>
    <x v="11"/>
    <x v="1"/>
    <x v="0"/>
    <s v="EAST END AFRICAN-AMERICAN MUSEUM &amp; CENTER FOR EXCELLENCE"/>
    <s v="By chapter 55, section 1, of the laws of 2007, as amended by chapter 53, section 1, of the laws of 2013"/>
    <n v="2000"/>
    <x v="33"/>
    <m/>
  </r>
  <r>
    <s v="S2003C-2015"/>
    <s v="Aid to Localities"/>
    <n v="737"/>
    <x v="11"/>
    <x v="1"/>
    <x v="0"/>
    <s v="FARMINGDALE SOCCER CLUB"/>
    <s v="By chapter 55, section 1, of the laws of 2007, as amended by chapter 53, section 1, of the laws of 2013"/>
    <n v="2000"/>
    <x v="33"/>
    <m/>
  </r>
  <r>
    <s v="S2003C-2015"/>
    <s v="Aid to Localities"/>
    <n v="737"/>
    <x v="11"/>
    <x v="1"/>
    <x v="0"/>
    <s v="HAMPTON BAYS HISTORICAL SOCIETY"/>
    <s v="By chapter 55, section 1, of the laws of 2007, as amended by chapter 53, section 1, of the laws of 2013"/>
    <n v="2000"/>
    <x v="33"/>
    <m/>
  </r>
  <r>
    <s v="S2003C-2015"/>
    <s v="Aid to Localities"/>
    <n v="737"/>
    <x v="11"/>
    <x v="1"/>
    <x v="0"/>
    <s v="HAMPTON YOUTH ATHLETIC LEAGUE"/>
    <s v="By chapter 55, section 1, of the laws of 2007, as amended by chapter 53, section 1, of the laws of 2013"/>
    <n v="1000"/>
    <x v="16"/>
    <m/>
  </r>
  <r>
    <s v="S2003C-2015"/>
    <s v="Aid to Localities"/>
    <n v="737"/>
    <x v="11"/>
    <x v="1"/>
    <x v="0"/>
    <s v="HISTORICAL ASSOCIATION OF SOUTH JEFFERSON"/>
    <s v="By chapter 55, section 1, of the laws of 2007, as amended by chapter 53, section 1, of the laws of 2013"/>
    <n v="5000"/>
    <x v="6"/>
    <m/>
  </r>
  <r>
    <s v="S2003C-2015"/>
    <s v="Aid to Localities"/>
    <n v="737"/>
    <x v="11"/>
    <x v="1"/>
    <x v="0"/>
    <s v="ISLIP TOWN FIREFIGHTERS' MUSEUM AND EDUCATION CENTER"/>
    <s v="By chapter 55, section 1, of the laws of 2007, as amended by chapter 53, section 1, of the laws of 2013"/>
    <n v="5000"/>
    <x v="6"/>
    <m/>
  </r>
  <r>
    <s v="S2003C-2015"/>
    <s v="Aid to Localities"/>
    <n v="737"/>
    <x v="11"/>
    <x v="1"/>
    <x v="0"/>
    <s v="LILAC FESTIVAL"/>
    <s v="By chapter 55, section 1, of the laws of 2007, as amended by chapter 53, section 1, of the laws of 2013"/>
    <n v="5000"/>
    <x v="6"/>
    <m/>
  </r>
  <r>
    <s v="S2003C-2015"/>
    <s v="Aid to Localities"/>
    <n v="737"/>
    <x v="11"/>
    <x v="1"/>
    <x v="0"/>
    <s v="LUMBER JACK LOU'S COMMUNITY BOXING ACADEMY"/>
    <s v="By chapter 55, section 1, of the laws of 2007, as amended by chapter 53, section 1, of the laws of 2013"/>
    <n v="5000"/>
    <x v="6"/>
    <m/>
  </r>
  <r>
    <s v="S2003C-2015"/>
    <s v="Aid to Localities"/>
    <n v="737"/>
    <x v="11"/>
    <x v="1"/>
    <x v="0"/>
    <s v="LYONS COMMUNITY CENTER"/>
    <s v="By chapter 55, section 1, of the laws of 2007, as amended by chapter 53, section 1, of the laws of 2013"/>
    <n v="8000"/>
    <x v="41"/>
    <m/>
  </r>
  <r>
    <s v="S2003C-2015"/>
    <s v="Aid to Localities"/>
    <n v="737"/>
    <x v="11"/>
    <x v="1"/>
    <x v="0"/>
    <s v="MASSAPEQUA COAST LITTLE LEAGUE"/>
    <s v="By chapter 55, section 1, of the laws of 2007, as amended by chapter 53, section 1, of the laws of 2013"/>
    <n v="2000"/>
    <x v="33"/>
    <m/>
  </r>
  <r>
    <s v="S2003C-2015"/>
    <s v="Aid to Localities"/>
    <n v="737"/>
    <x v="11"/>
    <x v="1"/>
    <x v="0"/>
    <s v="MASSAPEQUA FOOTBALL FOUNDATION"/>
    <s v="By chapter 55, section 1, of the laws of 2007, as amended by chapter 53, section 1, of the laws of 2013"/>
    <n v="3000"/>
    <x v="14"/>
    <m/>
  </r>
  <r>
    <s v="S2003C-2015"/>
    <s v="Aid to Localities"/>
    <n v="737"/>
    <x v="11"/>
    <x v="1"/>
    <x v="0"/>
    <s v="MASSAPEQUA INTERNATIONAL LITTLE LEAGUE"/>
    <s v="By chapter 55, section 1, of the laws of 2007, as amended by chapter 53, section 1, of the laws of 2013"/>
    <n v="2000"/>
    <x v="33"/>
    <m/>
  </r>
  <r>
    <s v="S2003C-2015"/>
    <s v="Aid to Localities"/>
    <n v="737"/>
    <x v="11"/>
    <x v="1"/>
    <x v="0"/>
    <s v="MASSAPEQUA PHILHARMONIC"/>
    <s v="By chapter 55, section 1, of the laws of 2007, as amended by chapter 53, section 1, of the laws of 2013"/>
    <n v="1000"/>
    <x v="16"/>
    <m/>
  </r>
  <r>
    <s v="S2003C-2015"/>
    <s v="Aid to Localities"/>
    <n v="737"/>
    <x v="11"/>
    <x v="1"/>
    <x v="0"/>
    <s v="MASSAPEQUA SOCCER CLUB"/>
    <s v="By chapter 55, section 1, of the laws of 2007, as amended by chapter 53, section 1, of the laws of 2013"/>
    <n v="2000"/>
    <x v="33"/>
    <m/>
  </r>
  <r>
    <s v="S2003C-2015"/>
    <s v="Aid to Localities"/>
    <n v="737"/>
    <x v="11"/>
    <x v="1"/>
    <x v="0"/>
    <s v="MELVILLE LIONS CLUB"/>
    <s v="By chapter 55, section 1, of the laws of 2007, as amended by chapter 53, section 1, of the laws of 2013"/>
    <n v="1500"/>
    <x v="1"/>
    <m/>
  </r>
  <r>
    <s v="S2003C-2015"/>
    <s v="Aid to Localities"/>
    <n v="737"/>
    <x v="11"/>
    <x v="1"/>
    <x v="0"/>
    <s v="MERRICK JEWISH CENTER"/>
    <s v="By chapter 55, section 1, of the laws of 2007, as amended by chapter 53, section 1, of the laws of 2013"/>
    <n v="5000"/>
    <x v="6"/>
    <m/>
  </r>
  <r>
    <s v="S2003C-2015"/>
    <s v="Aid to Localities"/>
    <n v="737"/>
    <x v="11"/>
    <x v="1"/>
    <x v="0"/>
    <s v="NASSAU SHORES CIVIC ASSOCIATION"/>
    <s v="By chapter 55, section 1, of the laws of 2007, as amended by chapter 53, section 1, of the laws of 2013"/>
    <n v="1000"/>
    <x v="16"/>
    <m/>
  </r>
  <r>
    <s v="S2003C-2015"/>
    <s v="Aid to Localities"/>
    <n v="737"/>
    <x v="11"/>
    <x v="1"/>
    <x v="0"/>
    <s v="NEWBURGH NUCLEARS AMERICAN LEGION BASEBALL"/>
    <s v="By chapter 55, section 1, of the laws of 2007, as amended by chapter 53, section 1, of the laws of 2013"/>
    <n v="5000"/>
    <x v="6"/>
    <m/>
  </r>
  <r>
    <s v="S2003C-2015"/>
    <s v="Aid to Localities"/>
    <n v="737"/>
    <x v="11"/>
    <x v="1"/>
    <x v="0"/>
    <s v="NORTH BELLMORE CIVIC ASSOCIATION"/>
    <s v="By chapter 55, section 1, of the laws of 2007, as amended by chapter 53, section 1, of the laws of 2013"/>
    <n v="2000"/>
    <x v="33"/>
    <m/>
  </r>
  <r>
    <s v="S2003C-2015"/>
    <s v="Aid to Localities"/>
    <n v="737"/>
    <x v="11"/>
    <x v="1"/>
    <x v="0"/>
    <s v="PLAINEDGE FOOTBALL LEAGUE, INC."/>
    <s v="By chapter 55, section 1, of the laws of 2007, as amended by chapter 53, section 1, of the laws of 2013"/>
    <n v="2000"/>
    <x v="33"/>
    <m/>
  </r>
  <r>
    <s v="S2003C-2015"/>
    <s v="Aid to Localities"/>
    <n v="737"/>
    <x v="11"/>
    <x v="1"/>
    <x v="0"/>
    <s v="PLAINEDGE SOCCER"/>
    <s v="By chapter 55, section 1, of the laws of 2007, as amended by chapter 53, section 1, of the laws of 2013"/>
    <n v="2000"/>
    <x v="33"/>
    <m/>
  </r>
  <r>
    <s v="S2003C-2015"/>
    <s v="Aid to Localities"/>
    <n v="737"/>
    <x v="11"/>
    <x v="1"/>
    <x v="0"/>
    <s v="PLAINEDGE YOUTH BASEBALL"/>
    <s v="By chapter 55, section 1, of the laws of 2007, as amended by chapter 53, section 1, of the laws of 2013"/>
    <n v="2000"/>
    <x v="33"/>
    <m/>
  </r>
  <r>
    <s v="S2003C-2015"/>
    <s v="Aid to Localities"/>
    <n v="737"/>
    <x v="11"/>
    <x v="1"/>
    <x v="0"/>
    <s v="SCHENECTADY ROWING CLUB, INC."/>
    <s v="By chapter 55, section 1, of the laws of 2007, as amended by chapter 53, section 1, of the laws of 2013"/>
    <n v="700"/>
    <x v="162"/>
    <m/>
  </r>
  <r>
    <s v="S2003C-2015"/>
    <s v="Aid to Localities"/>
    <n v="737"/>
    <x v="11"/>
    <x v="1"/>
    <x v="0"/>
    <s v="SEAFORD HISTORICAL SOCIETY"/>
    <s v="By chapter 55, section 1, of the laws of 2007, as amended by chapter 53, section 1, of the laws of 2013"/>
    <n v="3000"/>
    <x v="14"/>
    <m/>
  </r>
  <r>
    <s v="S2003C-2015"/>
    <s v="Aid to Localities"/>
    <n v="737"/>
    <x v="11"/>
    <x v="1"/>
    <x v="0"/>
    <s v="SUFFOLK SPORTS HALL OF FAME"/>
    <s v="By chapter 55, section 1, of the laws of 2007, as amended by chapter 53, section 1, of the laws of 2013"/>
    <n v="10000"/>
    <x v="11"/>
    <m/>
  </r>
  <r>
    <s v="S2003C-2015"/>
    <s v="Aid to Localities"/>
    <n v="737"/>
    <x v="11"/>
    <x v="1"/>
    <x v="0"/>
    <s v="UNIONDALE COMMUNITY COUNCIL, INC."/>
    <s v="By chapter 55, section 1, of the laws of 2007, as amended by chapter 53, section 1, of the laws of 2013"/>
    <n v="850"/>
    <x v="4"/>
    <m/>
  </r>
  <r>
    <s v="S2003C-2015"/>
    <s v="Aid to Localities"/>
    <n v="737"/>
    <x v="11"/>
    <x v="1"/>
    <x v="0"/>
    <s v="TOWN OF WEST ISLIP"/>
    <s v="By chapter 55, section 1, of the laws of 2007, as amended by chapter 53, section 1, of the laws of 2013"/>
    <n v="10000"/>
    <x v="11"/>
    <m/>
  </r>
  <r>
    <s v="S2003C-2015"/>
    <s v="Aid to Localities"/>
    <n v="737"/>
    <x v="11"/>
    <x v="1"/>
    <x v="0"/>
    <s v="WESTHAMPTON BEACH PERFORMING ARTS CENTER"/>
    <s v="By chapter 55, section 1, of the laws of 2007, as amended by chapter 53, section 1, of the laws of 2013"/>
    <n v="2000"/>
    <x v="33"/>
    <m/>
  </r>
  <r>
    <s v="S2003C-2015"/>
    <s v="Aid to Localities"/>
    <n v="737"/>
    <x v="11"/>
    <x v="2"/>
    <x v="1"/>
    <s v="For  services and expenses, grants in aid, or for contracts with municipalities and/or private not-for-profit agencies. The funds  appropriated  hereby  may  be  suballocated  to any department, agency or public authority"/>
    <s v="By chapter 54, section 1, of the laws of 2002, as amended by chapter 55, section 1, of the laws of 2012:"/>
    <n v="4000000"/>
    <x v="163"/>
    <m/>
  </r>
  <r>
    <s v="S2003C-2015"/>
    <s v="Aid to Localities"/>
    <n v="737"/>
    <x v="11"/>
    <x v="2"/>
    <x v="0"/>
    <s v="Argyle, Village of"/>
    <s v="By chapter 54, section 1, of the laws of 2002, as amended by chapter 55, section 1, of the laws of 2012:"/>
    <n v="15000"/>
    <x v="48"/>
    <m/>
  </r>
  <r>
    <s v="S2003C-2015"/>
    <s v="Aid to Localities"/>
    <n v="737"/>
    <x v="11"/>
    <x v="2"/>
    <x v="0"/>
    <s v="Bellmore Chamber of Commerce"/>
    <s v="By chapter 54, section 1, of the laws of 2002, as amended by chapter 55, section 1, of the laws of 2012:"/>
    <n v="10000"/>
    <x v="11"/>
    <m/>
  </r>
  <r>
    <s v="S2003C-2015"/>
    <s v="Aid to Localities"/>
    <n v="737"/>
    <x v="11"/>
    <x v="2"/>
    <x v="0"/>
    <s v="Brentwood Historical Society"/>
    <s v="By chapter 54, section 1, of the laws of 2002, as amended by chapter 55, section 1, of the laws of 2012:"/>
    <n v="100000"/>
    <x v="9"/>
    <m/>
  </r>
  <r>
    <s v="S2003C-2015"/>
    <s v="Aid to Localities"/>
    <n v="737"/>
    <x v="11"/>
    <x v="2"/>
    <x v="0"/>
    <s v="Central Bellmore Homeowner's Association"/>
    <s v="By chapter 54, section 1, of the laws of 2002, as amended by chapter 55, section 1, of the laws of 2012:"/>
    <n v="5000"/>
    <x v="6"/>
    <m/>
  </r>
  <r>
    <s v="S2003C-2015"/>
    <s v="Aid to Localities"/>
    <n v="737"/>
    <x v="11"/>
    <x v="2"/>
    <x v="0"/>
    <s v="Central Merrick Homeowners Association, Inc"/>
    <s v="By chapter 54, section 1, of the laws of 2002, as amended by chapter 55, section 1, of the laws of 2012:"/>
    <n v="5000"/>
    <x v="6"/>
    <m/>
  </r>
  <r>
    <s v="S2003C-2015"/>
    <s v="Aid to Localities"/>
    <n v="737"/>
    <x v="11"/>
    <x v="2"/>
    <x v="0"/>
    <s v="Christeen Oyster Sloop Preservation Corporation"/>
    <s v="By chapter 54, section 1, of the laws of 2002, as amended by chapter 55, section 1, of the laws of 2012:"/>
    <n v="10000"/>
    <x v="11"/>
    <m/>
  </r>
  <r>
    <s v="S2003C-2015"/>
    <s v="Aid to Localities"/>
    <n v="737"/>
    <x v="11"/>
    <x v="2"/>
    <x v="0"/>
    <s v="Circolo Da Vinci."/>
    <s v="By chapter 54, section 1, of the laws of 2002, as amended by chapter 55, section 1, of the laws of 2012:"/>
    <n v="5000"/>
    <x v="6"/>
    <m/>
  </r>
  <r>
    <s v="S2003C-2015"/>
    <s v="Aid to Localities"/>
    <n v="737"/>
    <x v="11"/>
    <x v="2"/>
    <x v="0"/>
    <s v="City of Rochester"/>
    <s v="By chapter 54, section 1, of the laws of 2002, as amended by chapter 55, section 1, of the laws of 2012:"/>
    <n v="100000"/>
    <x v="9"/>
    <m/>
  </r>
  <r>
    <s v="S2003C-2015"/>
    <s v="Aid to Localities"/>
    <n v="737"/>
    <x v="11"/>
    <x v="2"/>
    <x v="0"/>
    <s v="East Fishkill Historical Society"/>
    <s v="By chapter 54, section 1, of the laws of 2002, as amended by chapter 55, section 1, of the laws of 2012:"/>
    <n v="3000"/>
    <x v="14"/>
    <m/>
  </r>
  <r>
    <s v="S2003C-2015"/>
    <s v="Aid to Localities"/>
    <n v="737"/>
    <x v="11"/>
    <x v="2"/>
    <x v="0"/>
    <s v="East Meadow Chamber of Commerce"/>
    <s v="By chapter 54, section 1, of the laws of 2002, as amended by chapter 55, section 1, of the laws of 2012:"/>
    <n v="7500"/>
    <x v="8"/>
    <m/>
  </r>
  <r>
    <s v="S2003C-2015"/>
    <s v="Aid to Localities"/>
    <n v="738"/>
    <x v="11"/>
    <x v="2"/>
    <x v="0"/>
    <s v="EOC of Suffolk"/>
    <s v="By chapter 54, section 1, of the laws of 2002, as amended by chapter 55, section 1, of the laws of 2012:"/>
    <n v="10000"/>
    <x v="11"/>
    <m/>
  </r>
  <r>
    <s v="S2003C-2015"/>
    <s v="Aid to Localities"/>
    <n v="738"/>
    <x v="11"/>
    <x v="2"/>
    <x v="0"/>
    <s v="Freeport Chamber of Commerce"/>
    <s v="By chapter 54, section 1, of the laws of 2002, as amended by chapter 55, section 1, of the laws of 2012:"/>
    <n v="20000"/>
    <x v="49"/>
    <m/>
  </r>
  <r>
    <s v="S2003C-2015"/>
    <s v="Aid to Localities"/>
    <n v="738"/>
    <x v="11"/>
    <x v="2"/>
    <x v="0"/>
    <s v="Lindenhurst Swim Club"/>
    <s v="By chapter 54, section 1, of the laws of 2002, as amended by chapter 55, section 1, of the laws of 2012:"/>
    <n v="2500"/>
    <x v="7"/>
    <m/>
  </r>
  <r>
    <s v="S2003C-2015"/>
    <s v="Aid to Localities"/>
    <n v="738"/>
    <x v="11"/>
    <x v="2"/>
    <x v="0"/>
    <s v="Long Beach Symphony"/>
    <s v="By chapter 54, section 1, of the laws of 2002, as amended by chapter 55, section 1, of the laws of 2012:"/>
    <n v="5000"/>
    <x v="6"/>
    <m/>
  </r>
  <r>
    <s v="S2003C-2015"/>
    <s v="Aid to Localities"/>
    <n v="738"/>
    <x v="11"/>
    <x v="2"/>
    <x v="0"/>
    <s v="Massapequa Chamber of Commerce"/>
    <s v="By chapter 54, section 1, of the laws of 2002, as amended by chapter 55, section 1, of the laws of 2012:"/>
    <n v="10000"/>
    <x v="11"/>
    <m/>
  </r>
  <r>
    <s v="S2003C-2015"/>
    <s v="Aid to Localities"/>
    <n v="738"/>
    <x v="11"/>
    <x v="2"/>
    <x v="0"/>
    <s v="North Babylon Touchdown Club"/>
    <s v="By chapter 54, section 1, of the laws of 2002, as amended by chapter 55, section 1, of the laws of 2012:"/>
    <n v="2500"/>
    <x v="7"/>
    <m/>
  </r>
  <r>
    <s v="S2003C-2015"/>
    <s v="Aid to Localities"/>
    <n v="738"/>
    <x v="11"/>
    <x v="2"/>
    <x v="0"/>
    <s v="North Merrick Community Association"/>
    <s v="By chapter 54, section 1, of the laws of 2002, as amended by chapter 55, section 1, of the laws of 2012:"/>
    <n v="5000"/>
    <x v="6"/>
    <m/>
  </r>
  <r>
    <s v="S2003C-2015"/>
    <s v="Aid to Localities"/>
    <n v="738"/>
    <x v="11"/>
    <x v="2"/>
    <x v="0"/>
    <s v="Oyster Bay Civic Association"/>
    <s v="By chapter 54, section 1, of the laws of 2002, as amended by chapter 55, section 1, of the laws of 2012:"/>
    <n v="5500"/>
    <x v="148"/>
    <m/>
  </r>
  <r>
    <s v="S2003C-2015"/>
    <s v="Aid to Localities"/>
    <n v="738"/>
    <x v="11"/>
    <x v="2"/>
    <x v="0"/>
    <s v="Rensselaer County Legislature"/>
    <s v="By chapter 54, section 1, of the laws of 2002, as amended by chapter 55, section 1, of the laws of 2012:"/>
    <n v="40000"/>
    <x v="51"/>
    <m/>
  </r>
  <r>
    <s v="S2003C-2015"/>
    <s v="Aid to Localities"/>
    <n v="738"/>
    <x v="11"/>
    <x v="2"/>
    <x v="0"/>
    <s v="Residents For A More Beautiful Syosset"/>
    <s v="By chapter 54, section 1, of the laws of 2002, as amended by chapter 55, section 1, of the laws of 2012:"/>
    <n v="5000"/>
    <x v="6"/>
    <m/>
  </r>
  <r>
    <s v="S2003C-2015"/>
    <s v="Aid to Localities"/>
    <n v="738"/>
    <x v="11"/>
    <x v="2"/>
    <x v="0"/>
    <s v="The National Temple Hill Association, Inc."/>
    <s v="By chapter 54, section 1, of the laws of 2002, as amended by chapter 55, section 1, of the laws of 2012:"/>
    <n v="15000"/>
    <x v="48"/>
    <m/>
  </r>
  <r>
    <s v="S2003C-2015"/>
    <s v="Aid to Localities"/>
    <n v="738"/>
    <x v="11"/>
    <x v="2"/>
    <x v="0"/>
    <s v="Town of New Paltz"/>
    <s v="By chapter 54, section 1, of the laws of 2002, as amended by chapter 55, section 1, of the laws of 2012:"/>
    <n v="35000"/>
    <x v="42"/>
    <m/>
  </r>
  <r>
    <s v="S2003C-2015"/>
    <s v="Aid to Localities"/>
    <n v="738"/>
    <x v="11"/>
    <x v="2"/>
    <x v="0"/>
    <s v="Village of Amityville Senior Center Park"/>
    <s v="By chapter 54, section 1, of the laws of 2002, as amended by chapter 55, section 1, of the laws of 2012:"/>
    <n v="50000"/>
    <x v="10"/>
    <m/>
  </r>
  <r>
    <s v="S2003C-2015"/>
    <s v="Aid to Localities"/>
    <n v="738"/>
    <x v="11"/>
    <x v="0"/>
    <x v="1"/>
    <s v="For services and expenses or for contracts with certain municipalities and/or not-for-profit agencies. The funds appropriated hereby may be suballocated  to  any  department,  agency  or  public authority"/>
    <s v="By chapter 54, section 1, of the laws of 2002, as amended by chapter 55, section 1, of the laws of 2012:"/>
    <n v="2000000"/>
    <x v="164"/>
    <m/>
  </r>
  <r>
    <s v="S2003C-2015"/>
    <s v="Aid to Localities"/>
    <n v="738"/>
    <x v="11"/>
    <x v="0"/>
    <x v="0"/>
    <s v="ASTORIA MUSIC SOCIETY"/>
    <s v="By chapter 54, section 1, of the laws of 2002, as amended by chapter 55, section 1, of the laws of 2012:"/>
    <n v="2000"/>
    <x v="120"/>
    <m/>
  </r>
  <r>
    <s v="S2003C-2015"/>
    <s v="Aid to Localities"/>
    <n v="738"/>
    <x v="11"/>
    <x v="0"/>
    <x v="0"/>
    <s v="BROOKLYN CHILDREN'S MUSEUM CORP."/>
    <s v="By chapter 54, section 1, of the laws of 2002, as amended by chapter 55, section 1, of the laws of 2012:"/>
    <n v="1368"/>
    <x v="165"/>
    <m/>
  </r>
  <r>
    <s v="S2003C-2015"/>
    <s v="Aid to Localities"/>
    <n v="738"/>
    <x v="11"/>
    <x v="0"/>
    <x v="0"/>
    <s v="CADETS OF NEW YORK CITY INC."/>
    <s v="By chapter 54, section 1, of the laws of 2002, as amended by chapter 55, section 1, of the laws of 2012:"/>
    <n v="2500"/>
    <x v="117"/>
    <m/>
  </r>
  <r>
    <s v="S2003C-2015"/>
    <s v="Aid to Localities"/>
    <n v="738"/>
    <x v="11"/>
    <x v="0"/>
    <x v="0"/>
    <s v="CHERRY GROVE COMMUNITY ASSOCIATION, INC."/>
    <s v="By chapter 54, section 1, of the laws of 2002, as amended by chapter 55, section 1, of the laws of 2012:"/>
    <n v="1000"/>
    <x v="119"/>
    <m/>
  </r>
  <r>
    <s v="S2003C-2015"/>
    <s v="Aid to Localities"/>
    <n v="738"/>
    <x v="11"/>
    <x v="0"/>
    <x v="0"/>
    <s v="FRIENDS OF MORNINGSIDE PARK, INC."/>
    <s v="By chapter 54, section 1, of the laws of 2002, as amended by chapter 55, section 1, of the laws of 2012:"/>
    <n v="5000"/>
    <x v="116"/>
    <m/>
  </r>
  <r>
    <s v="S2003C-2015"/>
    <s v="Aid to Localities"/>
    <n v="738"/>
    <x v="11"/>
    <x v="0"/>
    <x v="0"/>
    <s v="GREATER FIRE ISLAND PINES CHAMBER OF COMMERCE"/>
    <s v="By chapter 54, section 1, of the laws of 2002, as amended by chapter 55, section 1, of the laws of 2012:"/>
    <n v="1000"/>
    <x v="119"/>
    <m/>
  </r>
  <r>
    <s v="S2003C-2015"/>
    <s v="Aid to Localities"/>
    <n v="738"/>
    <x v="11"/>
    <x v="0"/>
    <x v="0"/>
    <s v="HAWTHORNE STREET TENANTS ASSOCIATION"/>
    <s v="By chapter 54, section 1, of the laws of 2002, as amended by chapter 55, section 1, of the laws of 2012:"/>
    <n v="1500"/>
    <x v="130"/>
    <m/>
  </r>
  <r>
    <s v="S2003C-2015"/>
    <s v="Aid to Localities"/>
    <n v="738"/>
    <x v="11"/>
    <x v="0"/>
    <x v="0"/>
    <s v="LONG ISLAND SCOTTISH CLAN MACDUFF 81, LTD"/>
    <s v="By chapter 54, section 1, of the laws of 2002, as amended by chapter 55, section 1, of the laws of 2012:"/>
    <n v="1000"/>
    <x v="119"/>
    <m/>
  </r>
  <r>
    <s v="S2003C-2015"/>
    <s v="Aid to Localities"/>
    <n v="738"/>
    <x v="11"/>
    <x v="0"/>
    <x v="0"/>
    <s v="LASALLE BUSINESS AND PROFESSIONAL ASSOCIATION"/>
    <s v="By chapter 54, section 1, of the laws of 2002, as amended by chapter 55, section 1, of the laws of 2012:"/>
    <n v="1500"/>
    <x v="130"/>
    <m/>
  </r>
  <r>
    <s v="S2003C-2015"/>
    <s v="Aid to Localities"/>
    <n v="738"/>
    <x v="11"/>
    <x v="0"/>
    <x v="0"/>
    <s v="MUSEUM OF AFRICAN AMERICAN HISTORY"/>
    <s v="By chapter 54, section 1, of the laws of 2002, as amended by chapter 55, section 1, of the laws of 2012:"/>
    <n v="9000"/>
    <x v="160"/>
    <m/>
  </r>
  <r>
    <s v="S2003C-2015"/>
    <s v="Aid to Localities"/>
    <n v="738"/>
    <x v="11"/>
    <x v="0"/>
    <x v="0"/>
    <s v="OPERA COMPANY OF BROOKLYN"/>
    <s v="By chapter 54, section 1, of the laws of 2002, as amended by chapter 55, section 1, of the laws of 2012:"/>
    <n v="4612"/>
    <x v="166"/>
    <m/>
  </r>
  <r>
    <s v="S2003C-2015"/>
    <s v="Aid to Localities"/>
    <n v="738"/>
    <x v="11"/>
    <x v="0"/>
    <x v="0"/>
    <s v="PROSPECT PARK ALLIANCE"/>
    <s v="By chapter 54, section 1, of the laws of 2002, as amended by chapter 55, section 1, of the laws of 2012:"/>
    <n v="12750"/>
    <x v="167"/>
    <m/>
  </r>
  <r>
    <s v="S2003C-2015"/>
    <s v="Aid to Localities"/>
    <n v="738"/>
    <x v="11"/>
    <x v="0"/>
    <x v="0"/>
    <s v="SAYVILLE ROTARY CLUB"/>
    <s v="By chapter 54, section 1, of the laws of 2002, as amended by chapter 55, section 1, of the laws of 2012:"/>
    <n v="1000"/>
    <x v="119"/>
    <m/>
  </r>
  <r>
    <s v="S2003C-2015"/>
    <s v="Aid to Localities"/>
    <n v="738"/>
    <x v="11"/>
    <x v="0"/>
    <x v="0"/>
    <s v="SCHUYLER HILLS CULTURAL CENTER"/>
    <s v="By chapter 54, section 1, of the laws of 2002, as amended by chapter 55, section 1, of the laws of 2012:"/>
    <n v="2000"/>
    <x v="120"/>
    <m/>
  </r>
  <r>
    <s v="S2003C-2015"/>
    <s v="Aid to Localities"/>
    <n v="738"/>
    <x v="11"/>
    <x v="0"/>
    <x v="0"/>
    <s v="SCIENCE MUSEUM OF LONG ISLAND"/>
    <s v="By chapter 54, section 1, of the laws of 2002, as amended by chapter 55, section 1, of the laws of 2012:"/>
    <n v="1500"/>
    <x v="130"/>
    <m/>
  </r>
  <r>
    <s v="S2003C-2015"/>
    <s v="Aid to Localities"/>
    <n v="738"/>
    <x v="11"/>
    <x v="0"/>
    <x v="0"/>
    <s v="SHOREWALKERS"/>
    <s v="By chapter 54, section 1, of the laws of 2002, as amended by chapter 55, section 1, of the laws of 2012:"/>
    <n v="3000"/>
    <x v="118"/>
    <m/>
  </r>
  <r>
    <s v="S2003C-2015"/>
    <s v="Aid to Localities"/>
    <n v="738"/>
    <x v="11"/>
    <x v="0"/>
    <x v="0"/>
    <s v="SOUTH OZONE PARK COALITION OF BLOCK ASSOCIATIONS"/>
    <s v="By chapter 54, section 1, of the laws of 2002, as amended by chapter 55, section 1, of the laws of 2012:"/>
    <n v="2000"/>
    <x v="120"/>
    <m/>
  </r>
  <r>
    <s v="S2003C-2015"/>
    <s v="Aid to Localities"/>
    <n v="739"/>
    <x v="11"/>
    <x v="0"/>
    <x v="0"/>
    <s v="SPANISH CLUB OF ROCKLAND"/>
    <s v="By chapter 54, section 1, of the laws of 2002, as amended by chapter 55, section 1, of the laws of 2012:"/>
    <n v="4000"/>
    <x v="129"/>
    <m/>
  </r>
  <r>
    <s v="S2003C-2015"/>
    <s v="Aid to Localities"/>
    <n v="739"/>
    <x v="11"/>
    <x v="0"/>
    <x v="0"/>
    <s v="STRAUS PARK NEIGHBORHOOD ASSOCIATION"/>
    <s v="By chapter 54, section 1, of the laws of 2002, as amended by chapter 55, section 1, of the laws of 2012:"/>
    <n v="3000"/>
    <x v="118"/>
    <m/>
  </r>
  <r>
    <s v="S2003C-2015"/>
    <s v="Aid to Localities"/>
    <n v="739"/>
    <x v="11"/>
    <x v="0"/>
    <x v="0"/>
    <s v="THREE VILLAGE HISTORICAL SOCIETY"/>
    <s v="By chapter 54, section 1, of the laws of 2002, as amended by chapter 55, section 1, of the laws of 2012:"/>
    <n v="2500"/>
    <x v="117"/>
    <m/>
  </r>
  <r>
    <s v="S2003C-2015"/>
    <s v="Aid to Localities"/>
    <n v="739"/>
    <x v="11"/>
    <x v="1"/>
    <x v="0"/>
    <s v="Mattituck Park District Playground"/>
    <s v="By chapter 54, section 1, of the laws of 2002, as amended by chapter 55, section 1, of the laws of 2012:"/>
    <n v="10000"/>
    <x v="11"/>
    <m/>
  </r>
  <r>
    <s v="S2003C-2015"/>
    <s v="Aid to Localities"/>
    <n v="739"/>
    <x v="11"/>
    <x v="1"/>
    <x v="0"/>
    <s v="Mattituck-Cutchogue Union Free School District"/>
    <s v="By chapter 54, section 1, of the laws of 2002, as amended by chapter 55, section 1, of the laws of 2012:"/>
    <n v="10000"/>
    <x v="11"/>
    <m/>
  </r>
  <r>
    <s v="S2003C-2015"/>
    <s v="Aid to Localities"/>
    <n v="739"/>
    <x v="11"/>
    <x v="1"/>
    <x v="0"/>
    <s v="Brookhaven Choral Festival"/>
    <s v="By chapter 54, section 1, of the laws of 2002, as amended by chapter 55, section 1, of the laws of 2012:"/>
    <n v="1800"/>
    <x v="168"/>
    <m/>
  </r>
  <r>
    <s v="S2003C-2015"/>
    <s v="Aid to Localities"/>
    <n v="739"/>
    <x v="11"/>
    <x v="1"/>
    <x v="0"/>
    <s v="Kids in the Park"/>
    <s v="By chapter 54, section 1, of the laws of 2002, as amended by chapter 55, section 1, of the laws of 2012:"/>
    <n v="3000"/>
    <x v="14"/>
    <m/>
  </r>
  <r>
    <s v="S2003C-2015"/>
    <s v="Aid to Localities"/>
    <n v="739"/>
    <x v="11"/>
    <x v="1"/>
    <x v="0"/>
    <s v="Delaware County Historical Society"/>
    <s v="By chapter 54, section 1, of the laws of 2002, as amended by chapter 55, section 1, of the laws of 2012:"/>
    <n v="9000"/>
    <x v="142"/>
    <m/>
  </r>
  <r>
    <s v="S2003C-2015"/>
    <s v="Aid to Localities"/>
    <n v="739"/>
    <x v="11"/>
    <x v="1"/>
    <x v="0"/>
    <s v="Hicksville Youth Council"/>
    <s v="By chapter 54, section 1, of the laws of 2002, as amended by chapter 55, section 1, of the laws of 2012:"/>
    <n v="5000"/>
    <x v="6"/>
    <m/>
  </r>
  <r>
    <s v="S2003C-2015"/>
    <s v="Aid to Localities"/>
    <n v="739"/>
    <x v="11"/>
    <x v="1"/>
    <x v="0"/>
    <s v="Hicksville Athletic Booster Club"/>
    <s v="By chapter 54, section 1, of the laws of 2002, as amended by chapter 55, section 1, of the laws of 2012:"/>
    <n v="2500"/>
    <x v="7"/>
    <m/>
  </r>
  <r>
    <s v="S2003C-2015"/>
    <s v="Aid to Localities"/>
    <n v="739"/>
    <x v="11"/>
    <x v="1"/>
    <x v="0"/>
    <s v="Wantagh Football Club"/>
    <s v="By chapter 54, section 1, of the laws of 2002, as amended by chapter 55, section 1, of the laws of 2012:"/>
    <n v="2500"/>
    <x v="7"/>
    <m/>
  </r>
  <r>
    <s v="S2003C-2015"/>
    <s v="Aid to Localities"/>
    <n v="739"/>
    <x v="11"/>
    <x v="1"/>
    <x v="0"/>
    <s v="Baldwin Bombers Midget Football"/>
    <s v="By chapter 54, section 1, of the laws of 2002, as amended by chapter 55, section 1, of the laws of 2012:"/>
    <n v="2500"/>
    <x v="7"/>
    <m/>
  </r>
  <r>
    <s v="S2003C-2015"/>
    <s v="Aid to Localities"/>
    <n v="739"/>
    <x v="11"/>
    <x v="1"/>
    <x v="0"/>
    <s v="Staten Island Recreation Association, Inc."/>
    <s v="By chapter 54, section 1, of the laws of 2002, as amended by chapter 55, section 1, of the laws of 2012:"/>
    <n v="1000"/>
    <x v="16"/>
    <m/>
  </r>
  <r>
    <s v="S2003C-2015"/>
    <s v="Aid to Localities"/>
    <n v="739"/>
    <x v="11"/>
    <x v="1"/>
    <x v="0"/>
    <s v="Borough Hall Centennial Restoration Corp"/>
    <s v="By chapter 54, section 1, of the laws of 2002, as amended by chapter 55, section 1, of the laws of 2012:"/>
    <n v="4000"/>
    <x v="15"/>
    <m/>
  </r>
  <r>
    <s v="S2003C-2015"/>
    <s v="Aid to Localities"/>
    <n v="739"/>
    <x v="11"/>
    <x v="1"/>
    <x v="0"/>
    <s v="Batavia Little League"/>
    <s v="By chapter 54, section 1, of the laws of 2002, as amended by chapter 55, section 1, of the laws of 2012:"/>
    <n v="22000"/>
    <x v="169"/>
    <m/>
  </r>
  <r>
    <s v="S2003C-2015"/>
    <s v="Aid to Localities"/>
    <n v="739"/>
    <x v="11"/>
    <x v="1"/>
    <x v="0"/>
    <s v="Williston Park Little League"/>
    <s v="By chapter 54, section 1, of the laws of 2002, as amended by chapter 55, section 1, of the laws of 2012:"/>
    <n v="5000"/>
    <x v="6"/>
    <m/>
  </r>
  <r>
    <s v="S2003C-2015"/>
    <s v="Aid to Localities"/>
    <n v="739"/>
    <x v="11"/>
    <x v="1"/>
    <x v="0"/>
    <s v="Garden City Little League"/>
    <s v="By chapter 54, section 1, of the laws of 2002, as amended by chapter 55, section 1, of the laws of 2012:"/>
    <n v="5000"/>
    <x v="6"/>
    <m/>
  </r>
  <r>
    <s v="S2003C-2015"/>
    <s v="Aid to Localities"/>
    <n v="739"/>
    <x v="11"/>
    <x v="1"/>
    <x v="0"/>
    <s v="North Colonie Youth Baseball"/>
    <s v="By chapter 54, section 1, of the laws of 2002, as amended by chapter 55, section 1, of the laws of 2012:"/>
    <n v="3000"/>
    <x v="14"/>
    <m/>
  </r>
  <r>
    <s v="S2003C-2015"/>
    <s v="Aid to Localities"/>
    <n v="739"/>
    <x v="11"/>
    <x v="1"/>
    <x v="0"/>
    <s v="Yorkville Youth Athletic League"/>
    <s v="By chapter 54, section 1, of the laws of 2002, as amended by chapter 55, section 1, of the laws of 2012:"/>
    <n v="10000"/>
    <x v="11"/>
    <m/>
  </r>
  <r>
    <s v="S2003C-2015"/>
    <s v="Aid to Localities"/>
    <n v="739"/>
    <x v="11"/>
    <x v="1"/>
    <x v="0"/>
    <s v="Liverpool Little League"/>
    <s v="By chapter 54, section 1, of the laws of 2002, as amended by chapter 55, section 1, of the laws of 2012:"/>
    <n v="9800"/>
    <x v="170"/>
    <m/>
  </r>
  <r>
    <s v="S2003C-2015"/>
    <s v="Aid to Localities"/>
    <n v="739"/>
    <x v="11"/>
    <x v="1"/>
    <x v="0"/>
    <s v="Schenectady Ice Rink"/>
    <s v="By chapter 54, section 1, of the laws of 2002, as amended by chapter 55, section 1, of the laws of 2012:"/>
    <n v="2500"/>
    <x v="7"/>
    <m/>
  </r>
  <r>
    <s v="S2003C-2015"/>
    <s v="Aid to Localities"/>
    <n v="739"/>
    <x v="11"/>
    <x v="1"/>
    <x v="0"/>
    <s v="Town of Union"/>
    <s v="By chapter 54, section 1, of the laws of 2002, as amended by chapter 55, section 1, of the laws of 2012:"/>
    <n v="6700"/>
    <x v="171"/>
    <m/>
  </r>
  <r>
    <s v="S2003C-2015"/>
    <s v="Aid to Localities"/>
    <n v="739"/>
    <x v="11"/>
    <x v="2"/>
    <x v="1"/>
    <s v="For  services and expenses, grants in aid, or for contracts with municipalities and/or private not-for-profit agencies. The funds  appropriated  hereby  may  be  suballocated  to any department, agency or public authority"/>
    <s v="By chapter 55, section 1, of the laws of 2000, as amended by chapter 53, section 1, of the laws of 2012:"/>
    <n v="4000000"/>
    <x v="163"/>
    <m/>
  </r>
  <r>
    <s v="S2003C-2015"/>
    <s v="Aid to Localities"/>
    <n v="740"/>
    <x v="11"/>
    <x v="2"/>
    <x v="0"/>
    <s v="College Point Athletic Field"/>
    <s v="By chapter 55, section 1, of the laws of 2000, as amended by chapter 53, section 1, of the laws of 2012:"/>
    <n v="250000"/>
    <x v="172"/>
    <m/>
  </r>
  <r>
    <s v="S2003C-2015"/>
    <s v="Aid to Localities"/>
    <n v="740"/>
    <x v="11"/>
    <x v="2"/>
    <x v="0"/>
    <s v="Fort Totten Battery Preservation"/>
    <s v="By chapter 55, section 1, of the laws of 2000, as amended by chapter 53, section 1, of the laws of 2012:"/>
    <n v="475000"/>
    <x v="173"/>
    <m/>
  </r>
  <r>
    <s v="S2003C-2015"/>
    <s v="Aid to Localities"/>
    <n v="740"/>
    <x v="11"/>
    <x v="2"/>
    <x v="0"/>
    <s v="Town of Babylon"/>
    <s v="By chapter 55, section 1, of the laws of 2000, as amended by chapter 53, section 1, of the laws of 2012:"/>
    <n v="200000"/>
    <x v="99"/>
    <m/>
  </r>
  <r>
    <s v="S2003C-2015"/>
    <s v="Aid to Localities"/>
    <n v="740"/>
    <x v="11"/>
    <x v="2"/>
    <x v="0"/>
    <s v="Cold Spring Harbor Rowing Association"/>
    <s v="By chapter 55, section 1, of the laws of 2000, as amended by chapter 53, section 1, of the laws of 2012:"/>
    <n v="5000"/>
    <x v="6"/>
    <m/>
  </r>
  <r>
    <s v="S2003C-2015"/>
    <s v="Aid to Localities"/>
    <n v="740"/>
    <x v="11"/>
    <x v="2"/>
    <x v="0"/>
    <s v="DAR Daughters of the American Revolution"/>
    <s v="By chapter 55, section 1, of the laws of 2000, as amended by chapter 53, section 1, of the laws of 2012:"/>
    <n v="2000"/>
    <x v="33"/>
    <m/>
  </r>
  <r>
    <s v="S2003C-2015"/>
    <s v="Aid to Localities"/>
    <n v="740"/>
    <x v="11"/>
    <x v="2"/>
    <x v="0"/>
    <s v="DJW-AOH Corp. Ancient Order of Hibernians Of America"/>
    <s v="By chapter 55, section 1, of the laws of 2000, as amended by chapter 53, section 1, of the laws of 2012:"/>
    <n v="10000"/>
    <x v="11"/>
    <m/>
  </r>
  <r>
    <s v="S2003C-2015"/>
    <s v="Aid to Localities"/>
    <n v="740"/>
    <x v="11"/>
    <x v="2"/>
    <x v="0"/>
    <s v="Grafton Historical Society"/>
    <s v="By chapter 55, section 1, of the laws of 2000, as amended by chapter 53, section 1, of the laws of 2012:"/>
    <n v="3000"/>
    <x v="14"/>
    <m/>
  </r>
  <r>
    <s v="S2003C-2015"/>
    <s v="Aid to Localities"/>
    <n v="740"/>
    <x v="11"/>
    <x v="2"/>
    <x v="0"/>
    <s v="Hicksville Chamber of Commerce, Inc."/>
    <s v="By chapter 55, section 1, of the laws of 2000, as amended by chapter 53, section 1, of the laws of 2012:"/>
    <n v="8000"/>
    <x v="41"/>
    <m/>
  </r>
  <r>
    <s v="S2003C-2015"/>
    <s v="Aid to Localities"/>
    <n v="740"/>
    <x v="11"/>
    <x v="2"/>
    <x v="0"/>
    <s v="Long Beach Symphony"/>
    <s v="By chapter 55, section 1, of the laws of 2000, as amended by chapter 53, section 1, of the laws of 2012:"/>
    <n v="5000"/>
    <x v="6"/>
    <m/>
  </r>
  <r>
    <s v="S2003C-2015"/>
    <s v="Aid to Localities"/>
    <n v="740"/>
    <x v="11"/>
    <x v="2"/>
    <x v="0"/>
    <s v="Our Lady of Mercy Academy"/>
    <s v="By chapter 55, section 1, of the laws of 2000, as amended by chapter 53, section 1, of the laws of 2012:"/>
    <n v="5000"/>
    <x v="6"/>
    <m/>
  </r>
  <r>
    <s v="S2003C-2015"/>
    <s v="Aid to Localities"/>
    <n v="740"/>
    <x v="11"/>
    <x v="2"/>
    <x v="0"/>
    <s v="Planting Fields Arboreum"/>
    <s v="By chapter 55, section 1, of the laws of 2000, as amended by chapter 53, section 1, of the laws of 2012:"/>
    <n v="5000"/>
    <x v="6"/>
    <m/>
  </r>
  <r>
    <s v="S2003C-2015"/>
    <s v="Aid to Localities"/>
    <n v="740"/>
    <x v="11"/>
    <x v="2"/>
    <x v="0"/>
    <s v="Queens Historical Society"/>
    <s v="By chapter 55, section 1, of the laws of 2000, as amended by chapter 53, section 1, of the laws of 2012:"/>
    <n v="30000"/>
    <x v="64"/>
    <m/>
  </r>
  <r>
    <s v="S2003C-2015"/>
    <s v="Aid to Localities"/>
    <n v="740"/>
    <x v="11"/>
    <x v="2"/>
    <x v="0"/>
    <s v="Renss. Co. Legislature"/>
    <s v="By chapter 55, section 1, of the laws of 2000, as amended by chapter 53, section 1, of the laws of 2012:"/>
    <n v="50000"/>
    <x v="10"/>
    <m/>
  </r>
  <r>
    <s v="S2003C-2015"/>
    <s v="Aid to Localities"/>
    <n v="740"/>
    <x v="11"/>
    <x v="2"/>
    <x v="0"/>
    <s v="Town of Andes"/>
    <s v="By chapter 55, section 1, of the laws of 2000, as amended by chapter 53, section 1, of the laws of 2012:"/>
    <n v="25000"/>
    <x v="12"/>
    <m/>
  </r>
  <r>
    <s v="S2003C-2015"/>
    <s v="Aid to Localities"/>
    <n v="740"/>
    <x v="11"/>
    <x v="2"/>
    <x v="0"/>
    <s v="Town of Minisink Park Department"/>
    <s v="By chapter 55, section 1, of the laws of 2000, as amended by chapter 53, section 1, of the laws of 2012:"/>
    <n v="30000"/>
    <x v="64"/>
    <m/>
  </r>
  <r>
    <s v="S2003C-2015"/>
    <s v="Aid to Localities"/>
    <n v="740"/>
    <x v="11"/>
    <x v="2"/>
    <x v="0"/>
    <s v="Town of Sand Lake"/>
    <s v="By chapter 55, section 1, of the laws of 2000, as amended by chapter 53, section 1, of the laws of 2012:"/>
    <n v="25000"/>
    <x v="12"/>
    <m/>
  </r>
  <r>
    <s v="S2003C-2015"/>
    <s v="Aid to Localities"/>
    <n v="740"/>
    <x v="11"/>
    <x v="2"/>
    <x v="0"/>
    <s v="Woodstock Youth Theatre"/>
    <s v="By chapter 55, section 1, of the laws of 2000, as amended by chapter 53, section 1, of the laws of 2012:"/>
    <n v="5000"/>
    <x v="6"/>
    <m/>
  </r>
  <r>
    <s v="S2003C-2015"/>
    <s v="Aid to Localities"/>
    <n v="740"/>
    <x v="11"/>
    <x v="0"/>
    <x v="1"/>
    <s v="For services and expenses or for contracts with certain municipalities and/or not-for-profit agencies. The funds appropriated hereby may be suballocated to any  department,  agency  or  public  authority"/>
    <s v="By chapter 55, section 1, of the laws of 2000, as amended by chapter 53, section 1, of the laws of 2012:"/>
    <n v="2000000"/>
    <x v="174"/>
    <m/>
  </r>
  <r>
    <s v="S2003C-2015"/>
    <s v="Aid to Localities"/>
    <n v="740"/>
    <x v="11"/>
    <x v="1"/>
    <x v="0"/>
    <s v="Ancient Order of Hibernians"/>
    <s v="By chapter 55, section 1, of the laws of 2000, as amended by chapter 53, section 1, of the laws of 2012:"/>
    <n v="2000"/>
    <x v="33"/>
    <m/>
  </r>
  <r>
    <s v="S2003C-2015"/>
    <s v="Aid to Localities"/>
    <n v="740"/>
    <x v="11"/>
    <x v="1"/>
    <x v="0"/>
    <s v="Delaware Historical Society"/>
    <s v="By chapter 55, section 1, of the laws of 2000, as amended by chapter 53, section 1, of the laws of 2012:"/>
    <n v="10000"/>
    <x v="11"/>
    <m/>
  </r>
  <r>
    <s v="S2003C-2015"/>
    <s v="Aid to Localities"/>
    <n v="740"/>
    <x v="11"/>
    <x v="1"/>
    <x v="0"/>
    <s v="Lynbrook Roller Hockey League Inc."/>
    <s v="By chapter 55, section 1, of the laws of 2000, as amended by chapter 53, section 1, of the laws of 2012:"/>
    <n v="5000"/>
    <x v="6"/>
    <m/>
  </r>
  <r>
    <s v="S2003C-2015"/>
    <s v="Aid to Localities"/>
    <n v="740"/>
    <x v="11"/>
    <x v="1"/>
    <x v="0"/>
    <s v="Malverne Bleachers"/>
    <s v="By chapter 55, section 1, of the laws of 2000, as amended by chapter 53, section 1, of the laws of 2012:"/>
    <n v="2000"/>
    <x v="33"/>
    <m/>
  </r>
  <r>
    <s v="S2003C-2015"/>
    <s v="Aid to Localities"/>
    <n v="740"/>
    <x v="11"/>
    <x v="1"/>
    <x v="0"/>
    <s v="Massapequa Park Merchants Association"/>
    <s v="By chapter 55, section 1, of the laws of 2000, as amended by chapter 53, section 1, of the laws of 2012:"/>
    <n v="2000"/>
    <x v="33"/>
    <m/>
  </r>
  <r>
    <s v="S2003C-2015"/>
    <s v="Aid to Localities"/>
    <n v="740"/>
    <x v="11"/>
    <x v="1"/>
    <x v="0"/>
    <s v="Town of Andes"/>
    <s v="By chapter 55, section 1, of the laws of 2000, as amended by chapter 53, section 1, of the laws of 2012:"/>
    <n v="5000"/>
    <x v="6"/>
    <m/>
  </r>
  <r>
    <s v="S2003C-2015"/>
    <s v="Aid to Localities"/>
    <n v="741"/>
    <x v="11"/>
    <x v="2"/>
    <x v="1"/>
    <s v="For  services and expenses, grants in aid, or for contracts with municipalities and/or private not-for-profit agencies. The funds  appropriated  hereby  may  be  suballocated  to any department, agency or public authority"/>
    <s v="By chapter 55, section 1, of the laws of 1999, as amended by chapter 55, section 1, of the laws of 2008:"/>
    <n v="3000000"/>
    <x v="175"/>
    <m/>
  </r>
  <r>
    <s v="S2003C-2015"/>
    <s v="Aid to Localities"/>
    <n v="741"/>
    <x v="11"/>
    <x v="1"/>
    <x v="0"/>
    <s v="Chatham Soccer Club"/>
    <s v="By chapter 55, section 1, of the laws of 1999, as amended by chapter 55, section 1, of the laws of 2008:"/>
    <n v="1500"/>
    <x v="1"/>
    <m/>
  </r>
  <r>
    <s v="S2003C-2015"/>
    <s v="Aid to Localities"/>
    <n v="741"/>
    <x v="11"/>
    <x v="1"/>
    <x v="0"/>
    <s v="Town of Altamont Civic Center"/>
    <s v="By chapter 55, section 1, of the laws of 1998, as amended by chapter 55, section 1, of the laws of 2007:"/>
    <n v="40000"/>
    <x v="51"/>
    <m/>
  </r>
  <r>
    <s v="S2003C-2015"/>
    <s v="Aid to Localities"/>
    <n v="741"/>
    <x v="11"/>
    <x v="1"/>
    <x v="0"/>
    <s v="Village of East Williston"/>
    <s v="By chapter 55, section 1, of the laws of 1998, as amended by chapter 55, section 1, of the laws of 2007:"/>
    <n v="2000"/>
    <x v="33"/>
    <m/>
  </r>
  <r>
    <s v="S2003C-2015"/>
    <s v="Aid to Localities"/>
    <n v="746"/>
    <x v="12"/>
    <x v="0"/>
    <x v="0"/>
    <s v="RIT - CENTER FOR REMANUFACTURING"/>
    <s v="By chapter 55, section 1, of the laws of 2009:"/>
    <n v="301000"/>
    <x v="176"/>
    <m/>
  </r>
  <r>
    <s v="S2003C-2015"/>
    <s v="Aid to Localities"/>
    <n v="746"/>
    <x v="12"/>
    <x v="0"/>
    <x v="0"/>
    <s v="RIT - INTEGRATED MANUFACTURING STUDIES"/>
    <s v="By chapter 55, section 1, of the laws of 2009:"/>
    <n v="50000"/>
    <x v="3"/>
    <m/>
  </r>
  <r>
    <s v="S2003C-2015"/>
    <s v="Aid to Localities"/>
    <n v="746"/>
    <x v="12"/>
    <x v="0"/>
    <x v="0"/>
    <s v="RIT - INTEGRATED MANUFACTURING STUDIES"/>
    <s v="By chapter 55, section 1, of the laws of 2009:"/>
    <n v="564000"/>
    <x v="177"/>
    <m/>
  </r>
  <r>
    <s v="S2003C-2015"/>
    <s v="Aid to Localities"/>
    <n v="746"/>
    <x v="12"/>
    <x v="0"/>
    <x v="0"/>
    <s v="Center for Engineering, Design and Industrial Innovation-UB"/>
    <s v="By chapter 55, section 1, of the laws of 2008:"/>
    <n v="250000"/>
    <x v="172"/>
    <m/>
  </r>
  <r>
    <s v="S2003C-2015"/>
    <s v="Aid to Localities"/>
    <n v="746"/>
    <x v="12"/>
    <x v="2"/>
    <x v="1"/>
    <s v="For  services  and  expenses of contracts with universities, colleges, municipalities, corporations and/or private not-for-profit  agencies for the preservation and/or creation of jobs. The funds appropriated hereby  may  be  suballocated  to  any  department, agency or public authority"/>
    <s v="By chapter 55, section 1, of the laws of 2002:"/>
    <n v="2000000"/>
    <x v="75"/>
    <m/>
  </r>
  <r>
    <s v="S2003C-2015"/>
    <s v="Aid to Localities"/>
    <n v="747"/>
    <x v="12"/>
    <x v="0"/>
    <x v="1"/>
    <s v="For  services  and  expenses  or  for  contracts  with   universities, colleges,  municipalities, and/or not-for-profit agencies. The funds appropriated herein may be suballocated to any department, agency or public authority"/>
    <s v="By chapter 55, section 1, of the laws of 2000:"/>
    <n v="4000000"/>
    <x v="175"/>
    <m/>
  </r>
  <r>
    <s v="S2003C-2015"/>
    <s v="Aid to Localities"/>
    <n v="747"/>
    <x v="12"/>
    <x v="5"/>
    <x v="1"/>
    <s v="For  services  and  expenses of contracts with universities, colleges, municipalities, corporations and/or private not-for-profit  agencies for the preservation and/or creation of jobs. The funds appropriated hereby  may  be  suballocated  to  any  department, agency or public authority"/>
    <s v="By chapter 55, section 1, of the laws of 2000:"/>
    <n v="4000000"/>
    <x v="163"/>
    <m/>
  </r>
  <r>
    <s v="S2003C-2015"/>
    <s v="Aid to Localities"/>
    <n v="747"/>
    <x v="12"/>
    <x v="5"/>
    <x v="1"/>
    <s v="For services and expenses of: Contracts  with  universities, colleges, municipalities, corporations, and/or private not-for-profit agencies for the  preservation  and/or the  creation of jobs. The funds appropriated herein may be suballocated to any department, agency or public authority"/>
    <s v="By chapter 55, section 1, of the laws of 1999, as added by  chapter  53, section 3, of the laws of 1999:"/>
    <n v="4000000"/>
    <x v="163"/>
    <m/>
  </r>
  <r>
    <s v="S2003C-2015"/>
    <s v="Aid to Localities"/>
    <n v="760"/>
    <x v="13"/>
    <x v="0"/>
    <x v="0"/>
    <s v="CHILDREN'S CORNER DAY CARE CENTER"/>
    <s v="The appropriation made by chapter 55, section 1, of the laws of 2009, as amended  by  chapter  53, section 1, of the laws of 2012, is amended and reappropriated to read:"/>
    <n v="10000"/>
    <x v="5"/>
    <m/>
  </r>
  <r>
    <s v="S2003C-2015"/>
    <s v="Aid to Localities"/>
    <n v="760"/>
    <x v="13"/>
    <x v="0"/>
    <x v="0"/>
    <s v="NEW YORK AGENCY FOR COMMUNITY AFFAIRS, INC."/>
    <s v="The appropriation made by chapter 55, section 1, of the laws of 2009, as amended  by  chapter  53, section 1, of the laws of 2012, is amended and reappropriated to read:"/>
    <n v="175000"/>
    <x v="178"/>
    <m/>
  </r>
  <r>
    <s v="S2003C-2015"/>
    <s v="Aid to Localities"/>
    <n v="760"/>
    <x v="13"/>
    <x v="0"/>
    <x v="0"/>
    <s v="2011 WORLD POLICE &amp; FIRE GAMES AND MEMORIAL, INC."/>
    <s v="The appropriation made by chapter 55, section 1, of the laws of 2009, as amended  by  chapter  53, section 1, of the laws of 2012, is amended and reappropriated to read:"/>
    <n v="2500"/>
    <x v="7"/>
    <m/>
  </r>
  <r>
    <s v="S2003C-2015"/>
    <s v="Aid to Localities"/>
    <n v="760"/>
    <x v="13"/>
    <x v="0"/>
    <x v="0"/>
    <s v="BAY SHORE WOODS CIVIC ASSOCIATION, INC."/>
    <s v="The appropriation made by chapter 55, section 1, of the laws of 2009, as amended  by  chapter  53, section 1, of the laws of 2012, is amended and reappropriated to read:"/>
    <n v="2000"/>
    <x v="33"/>
    <m/>
  </r>
  <r>
    <s v="S2003C-2015"/>
    <s v="Aid to Localities"/>
    <n v="760"/>
    <x v="13"/>
    <x v="0"/>
    <x v="0"/>
    <s v="BAYPORT - BLUEPOINT CHAMBER OF COMMERCE"/>
    <s v="The appropriation made by chapter 55, section 1, of the laws of 2009, as amended  by  chapter  53, section 1, of the laws of 2012, is amended and reappropriated to read:"/>
    <n v="5000"/>
    <x v="6"/>
    <m/>
  </r>
  <r>
    <s v="S2003C-2015"/>
    <s v="Aid to Localities"/>
    <n v="760"/>
    <x v="13"/>
    <x v="0"/>
    <x v="0"/>
    <s v="BOERUM HILL ASSOCIATION, INC."/>
    <s v="The appropriation made by chapter 55, section 1, of the laws of 2009, as amended  by  chapter  53, section 1, of the laws of 2012, is amended and reappropriated to read:"/>
    <n v="3500"/>
    <x v="58"/>
    <m/>
  </r>
  <r>
    <s v="S2003C-2015"/>
    <s v="Aid to Localities"/>
    <n v="760"/>
    <x v="13"/>
    <x v="0"/>
    <x v="0"/>
    <s v="BRENTWOOD CHAMBER OF COMMERCE"/>
    <s v="The appropriation made by chapter 55, section 1, of the laws of 2009, as amended  by  chapter  53, section 1, of the laws of 2012, is amended and reappropriated to read:"/>
    <n v="12000"/>
    <x v="83"/>
    <m/>
  </r>
  <r>
    <s v="S2003C-2015"/>
    <s v="Aid to Localities"/>
    <n v="760"/>
    <x v="13"/>
    <x v="0"/>
    <x v="0"/>
    <s v="BROOKLYN 13 CERT"/>
    <s v="The appropriation made by chapter 55, section 1, of the laws of 2009, as amended  by  chapter  53, section 1, of the laws of 2012, is amended and reappropriated to read:"/>
    <n v="2000"/>
    <x v="33"/>
    <m/>
  </r>
  <r>
    <s v="S2003C-2015"/>
    <s v="Aid to Localities"/>
    <n v="760"/>
    <x v="13"/>
    <x v="0"/>
    <x v="0"/>
    <s v="BROOME COUNTY HIGHWAY DIVISION"/>
    <s v="The appropriation made by chapter 55, section 1, of the laws of 2009, as amended  by  chapter  53, section 1, of the laws of 2012, is amended and reappropriated to read:"/>
    <n v="5000"/>
    <x v="6"/>
    <m/>
  </r>
  <r>
    <s v="S2003C-2015"/>
    <s v="Aid to Localities"/>
    <n v="760"/>
    <x v="13"/>
    <x v="0"/>
    <x v="0"/>
    <s v="CAPITAL DISTRICT BLOCK CHAMBER OF COMMERCE"/>
    <s v="The appropriation made by chapter 55, section 1, of the laws of 2009, as amended  by  chapter  53, section 1, of the laws of 2012, is amended and reappropriated to read:"/>
    <n v="10000"/>
    <x v="11"/>
    <m/>
  </r>
  <r>
    <s v="S2003C-2015"/>
    <s v="Aid to Localities"/>
    <n v="760"/>
    <x v="13"/>
    <x v="0"/>
    <x v="0"/>
    <s v="CENTRAL BELLPORT CIVIC ASSOCIATION, INC."/>
    <s v="The appropriation made by chapter 55, section 1, of the laws of 2009, as amended  by  chapter  53, section 1, of the laws of 2012, is amended and reappropriated to read:"/>
    <n v="3000"/>
    <x v="14"/>
    <m/>
  </r>
  <r>
    <s v="S2003C-2015"/>
    <s v="Aid to Localities"/>
    <n v="761"/>
    <x v="13"/>
    <x v="0"/>
    <x v="0"/>
    <s v="CENTRAL NEW YORK WATERWAYS ASSOCIATION, INC."/>
    <s v="The appropriation made by chapter 55, section 1, of the laws of 2009, as amended  by  chapter  53, section 1, of the laws of 2012, is amended and reappropriated to read:"/>
    <n v="5000"/>
    <x v="6"/>
    <m/>
  </r>
  <r>
    <s v="S2003C-2015"/>
    <s v="Aid to Localities"/>
    <n v="761"/>
    <x v="13"/>
    <x v="0"/>
    <x v="0"/>
    <s v="CHAMBER OF COMMERCE OF WASHINGTON HEIGHTS AND INWOOD, INC."/>
    <s v="The appropriation made by chapter 55, section 1, of the laws of 2009, as amended  by  chapter  53, section 1, of the laws of 2012, is amended and reappropriated to read:"/>
    <n v="9000"/>
    <x v="179"/>
    <m/>
  </r>
  <r>
    <s v="S2003C-2015"/>
    <s v="Aid to Localities"/>
    <n v="761"/>
    <x v="13"/>
    <x v="0"/>
    <x v="0"/>
    <s v="CHINATOWN TRADE COUNCIL"/>
    <s v="The appropriation made by chapter 55, section 1, of the laws of 2009, as amended  by  chapter  53, section 1, of the laws of 2012, is amended and reappropriated to read:"/>
    <n v="38000"/>
    <x v="180"/>
    <m/>
  </r>
  <r>
    <s v="S2003C-2015"/>
    <s v="Aid to Localities"/>
    <n v="761"/>
    <x v="13"/>
    <x v="0"/>
    <x v="0"/>
    <s v="CISNEVISION, INC."/>
    <s v="The appropriation made by chapter 55, section 1, of the laws of 2009, as amended  by  chapter  53, section 1, of the laws of 2012, is amended and reappropriated to read:"/>
    <n v="10000"/>
    <x v="11"/>
    <m/>
  </r>
  <r>
    <s v="S2003C-2015"/>
    <s v="Aid to Localities"/>
    <n v="761"/>
    <x v="13"/>
    <x v="0"/>
    <x v="0"/>
    <s v="CITY OF BINGHAMTON"/>
    <s v="The appropriation made by chapter 55, section 1, of the laws of 2009, as amended  by  chapter  53, section 1, of the laws of 2012, is amended and reappropriated to read:"/>
    <n v="10000"/>
    <x v="181"/>
    <m/>
  </r>
  <r>
    <s v="S2003C-2015"/>
    <s v="Aid to Localities"/>
    <n v="761"/>
    <x v="13"/>
    <x v="0"/>
    <x v="0"/>
    <s v="CITY OF BINGHAMTON OFFICE OF PARKS AND RECREATION"/>
    <s v="The appropriation made by chapter 55, section 1, of the laws of 2009, as amended  by  chapter  53, section 1, of the laws of 2012, is amended and reappropriated to read:"/>
    <n v="5000"/>
    <x v="6"/>
    <m/>
  </r>
  <r>
    <s v="S2003C-2015"/>
    <s v="Aid to Localities"/>
    <n v="761"/>
    <x v="13"/>
    <x v="0"/>
    <x v="0"/>
    <s v="CITY OF DUNKIRK"/>
    <s v="The appropriation made by chapter 55, section 1, of the laws of 2009, as amended  by  chapter  53, section 1, of the laws of 2012, is amended and reappropriated to read:"/>
    <n v="50000"/>
    <x v="10"/>
    <m/>
  </r>
  <r>
    <s v="S2003C-2015"/>
    <s v="Aid to Localities"/>
    <n v="761"/>
    <x v="13"/>
    <x v="0"/>
    <x v="0"/>
    <s v="CITY OF PORT JERVIS"/>
    <s v="The appropriation made by chapter 55, section 1, of the laws of 2009, as amended  by  chapter  53, section 1, of the laws of 2012, is amended and reappropriated to read:"/>
    <n v="10000"/>
    <x v="182"/>
    <m/>
  </r>
  <r>
    <s v="S2003C-2015"/>
    <s v="Aid to Localities"/>
    <n v="761"/>
    <x v="13"/>
    <x v="0"/>
    <x v="0"/>
    <s v="CITY OF SYRACUSE"/>
    <s v="The appropriation made by chapter 55, section 1, of the laws of 2009, as amended  by  chapter  53, section 1, of the laws of 2012, is amended and reappropriated to read:"/>
    <n v="20000"/>
    <x v="183"/>
    <m/>
  </r>
  <r>
    <s v="S2003C-2015"/>
    <s v="Aid to Localities"/>
    <n v="761"/>
    <x v="13"/>
    <x v="0"/>
    <x v="0"/>
    <s v="CITY OF TONAWANDA"/>
    <s v="The appropriation made by chapter 55, section 1, of the laws of 2009, as amended  by  chapter  53, section 1, of the laws of 2012, is amended and reappropriated to read:"/>
    <n v="15000"/>
    <x v="184"/>
    <m/>
  </r>
  <r>
    <s v="S2003C-2015"/>
    <s v="Aid to Localities"/>
    <n v="761"/>
    <x v="13"/>
    <x v="0"/>
    <x v="0"/>
    <s v="COMMUNITY CARE DEVELOPMENT PROJECT, INC."/>
    <s v="The appropriation made by chapter 55, section 1, of the laws of 2009, as amended  by  chapter  53, section 1, of the laws of 2012, is amended and reappropriated to read:"/>
    <n v="166000"/>
    <x v="185"/>
    <m/>
  </r>
  <r>
    <s v="S2003C-2015"/>
    <s v="Aid to Localities"/>
    <n v="761"/>
    <x v="13"/>
    <x v="0"/>
    <x v="0"/>
    <s v="CROWN HEIGHTS NORTH ASSOCIATION, INC."/>
    <s v="The appropriation made by chapter 55, section 1, of the laws of 2009, as amended  by  chapter  53, section 1, of the laws of 2012, is amended and reappropriated to read:"/>
    <n v="15000"/>
    <x v="48"/>
    <m/>
  </r>
  <r>
    <s v="S2003C-2015"/>
    <s v="Aid to Localities"/>
    <n v="761"/>
    <x v="13"/>
    <x v="0"/>
    <x v="0"/>
    <s v="DOWNTOWN/WATERFRONT BUSINESS IMPROVEMENT DISTRICT OF YONKERS, INC."/>
    <s v="The appropriation made by chapter 55, section 1, of the laws of 2009, as amended  by  chapter  53, section 1, of the laws of 2012, is amended and reappropriated to read:"/>
    <n v="5000"/>
    <x v="6"/>
    <m/>
  </r>
  <r>
    <s v="S2003C-2015"/>
    <s v="Aid to Localities"/>
    <n v="761"/>
    <x v="13"/>
    <x v="0"/>
    <x v="0"/>
    <s v="EAST SPRING VALLEY FIRE DISTRICT"/>
    <s v="The appropriation made by chapter 55, section 1, of the laws of 2009, as amended  by  chapter  53, section 1, of the laws of 2012, is amended and reappropriated to read:"/>
    <n v="8000"/>
    <x v="186"/>
    <m/>
  </r>
  <r>
    <s v="S2003C-2015"/>
    <s v="Aid to Localities"/>
    <n v="761"/>
    <x v="13"/>
    <x v="0"/>
    <x v="0"/>
    <s v="EAST BUSHWICK COMMUNITY COALITION"/>
    <s v="The appropriation made by chapter 55, section 1, of the laws of 2009, as amended  by  chapter  53, section 1, of the laws of 2012, is amended and reappropriated to read:"/>
    <n v="5000"/>
    <x v="6"/>
    <m/>
  </r>
  <r>
    <s v="S2003C-2015"/>
    <s v="Aid to Localities"/>
    <n v="761"/>
    <x v="13"/>
    <x v="0"/>
    <x v="0"/>
    <s v="FAMILIES UNITED FOR RACIAL AND ECONOMIC EQUALITY, INC."/>
    <s v="The appropriation made by chapter 55, section 1, of the laws of 2009, as amended  by  chapter  53, section 1, of the laws of 2012, is amended and reappropriated to read:"/>
    <n v="4000"/>
    <x v="15"/>
    <m/>
  </r>
  <r>
    <s v="S2003C-2015"/>
    <s v="Aid to Localities"/>
    <n v="761"/>
    <x v="13"/>
    <x v="0"/>
    <x v="0"/>
    <s v="FORT GREENE PARK CONSERVANCY, INC."/>
    <s v="The appropriation made by chapter 55, section 1, of the laws of 2009, as amended  by  chapter  53, section 1, of the laws of 2012, is amended and reappropriated to read:"/>
    <n v="4000"/>
    <x v="15"/>
    <m/>
  </r>
  <r>
    <s v="S2003C-2015"/>
    <s v="Aid to Localities"/>
    <n v="761"/>
    <x v="13"/>
    <x v="0"/>
    <x v="0"/>
    <s v="FRANCISCANS IN COLLABORATIVE MINISTRY, INC."/>
    <s v="The appropriation made by chapter 55, section 1, of the laws of 2009, as amended  by  chapter  53, section 1, of the laws of 2012, is amended and reappropriated to read:"/>
    <n v="14000"/>
    <x v="187"/>
    <m/>
  </r>
  <r>
    <s v="S2003C-2015"/>
    <s v="Aid to Localities"/>
    <n v="761"/>
    <x v="13"/>
    <x v="0"/>
    <x v="0"/>
    <s v="GAY MEN'S HEALTH CRISIS, INC."/>
    <s v="The appropriation made by chapter 55, section 1, of the laws of 2009, as amended  by  chapter  53, section 1, of the laws of 2012, is amended and reappropriated to read:"/>
    <n v="5000"/>
    <x v="6"/>
    <m/>
  </r>
  <r>
    <s v="S2003C-2015"/>
    <s v="Aid to Localities"/>
    <n v="761"/>
    <x v="13"/>
    <x v="0"/>
    <x v="0"/>
    <s v="GOODWILL INDUSTRIES OF WESTERN NEW YORK, INC."/>
    <s v="The appropriation made by chapter 55, section 1, of the laws of 2009, as amended  by  chapter  53, section 1, of the laws of 2012, is amended and reappropriated to read:"/>
    <n v="15000"/>
    <x v="188"/>
    <m/>
  </r>
  <r>
    <s v="S2003C-2015"/>
    <s v="Aid to Localities"/>
    <n v="761"/>
    <x v="13"/>
    <x v="0"/>
    <x v="0"/>
    <s v="GRAND ISLAND FIRE COMPANY, INC."/>
    <s v="The appropriation made by chapter 55, section 1, of the laws of 2009, as amended  by  chapter  53, section 1, of the laws of 2012, is amended and reappropriated to read:"/>
    <n v="5000"/>
    <x v="6"/>
    <m/>
  </r>
  <r>
    <s v="S2003C-2015"/>
    <s v="Aid to Localities"/>
    <n v="761"/>
    <x v="13"/>
    <x v="0"/>
    <x v="0"/>
    <s v="HAGERMAN FIRE DEPARTMENT"/>
    <s v="The appropriation made by chapter 55, section 1, of the laws of 2009, as amended  by  chapter  53, section 1, of the laws of 2012, is amended and reappropriated to read:"/>
    <n v="3000"/>
    <x v="14"/>
    <m/>
  </r>
  <r>
    <s v="S2003C-2015"/>
    <s v="Aid to Localities"/>
    <n v="761"/>
    <x v="13"/>
    <x v="0"/>
    <x v="0"/>
    <s v="HAITIAN AMERICAN UNITED FOR CHANGE (HAUC), INC."/>
    <s v="The appropriation made by chapter 55, section 1, of the laws of 2009, as amended  by  chapter  53, section 1, of the laws of 2012, is amended and reappropriated to read:"/>
    <n v="4000"/>
    <x v="15"/>
    <m/>
  </r>
  <r>
    <s v="S2003C-2015"/>
    <s v="Aid to Localities"/>
    <n v="761"/>
    <x v="13"/>
    <x v="0"/>
    <x v="0"/>
    <s v="INTERNATIONAL DREAM TEAM CHRISTIAN ASSOCIATION, INC."/>
    <s v="The appropriation made by chapter 55, section 1, of the laws of 2009, as amended  by  chapter  53, section 1, of the laws of 2012, is amended and reappropriated to read:"/>
    <n v="3000"/>
    <x v="14"/>
    <m/>
  </r>
  <r>
    <s v="S2003C-2015"/>
    <s v="Aid to Localities"/>
    <n v="761"/>
    <x v="13"/>
    <x v="0"/>
    <x v="0"/>
    <s v="INWOOD COMMUNITY SERVICES, INC."/>
    <s v="The appropriation made by chapter 55, section 1, of the laws of 2009, as amended  by  chapter  53, section 1, of the laws of 2012, is amended and reappropriated to read:"/>
    <n v="8000"/>
    <x v="41"/>
    <m/>
  </r>
  <r>
    <s v="S2003C-2015"/>
    <s v="Aid to Localities"/>
    <n v="761"/>
    <x v="13"/>
    <x v="0"/>
    <x v="0"/>
    <s v="JACKSON HEIGHTS ACTION GROUP, INC."/>
    <s v="The appropriation made by chapter 55, section 1, of the laws of 2009, as amended  by  chapter  53, section 1, of the laws of 2012, is amended and reappropriated to read:"/>
    <n v="2000"/>
    <x v="33"/>
    <m/>
  </r>
  <r>
    <s v="S2003C-2015"/>
    <s v="Aid to Localities"/>
    <n v="761"/>
    <x v="13"/>
    <x v="0"/>
    <x v="0"/>
    <s v="JOINT BELLEROSE BUSINESS DISTRICT DEVELOPMENT CORPORATION"/>
    <s v="The appropriation made by chapter 55, section 1, of the laws of 2009, as amended  by  chapter  53, section 1, of the laws of 2012, is amended and reappropriated to read:"/>
    <n v="10000"/>
    <x v="189"/>
    <m/>
  </r>
  <r>
    <s v="S2003C-2015"/>
    <s v="Aid to Localities"/>
    <n v="761"/>
    <x v="13"/>
    <x v="0"/>
    <x v="0"/>
    <s v="LATIN AMERICAN WORKERS PROJECT, INC."/>
    <s v="The appropriation made by chapter 55, section 1, of the laws of 2009, as amended  by  chapter  53, section 1, of the laws of 2012, is amended and reappropriated to read:"/>
    <n v="5000"/>
    <x v="6"/>
    <m/>
  </r>
  <r>
    <s v="S2003C-2015"/>
    <s v="Aid to Localities"/>
    <n v="761"/>
    <x v="13"/>
    <x v="0"/>
    <x v="0"/>
    <s v="LINCOLN CIVIC BLOCK ASSOCIATION, INC."/>
    <s v="The appropriation made by chapter 55, section 1, of the laws of 2009, as amended  by  chapter  53, section 1, of the laws of 2012, is amended and reappropriated to read:"/>
    <n v="2500"/>
    <x v="7"/>
    <m/>
  </r>
  <r>
    <s v="S2003C-2015"/>
    <s v="Aid to Localities"/>
    <n v="761"/>
    <x v="13"/>
    <x v="0"/>
    <x v="0"/>
    <s v="LONG BEACH FIRE DEPARTMENT"/>
    <s v="The appropriation made by chapter 55, section 1, of the laws of 2009, as amended  by  chapter  53, section 1, of the laws of 2012, is amended and reappropriated to read:"/>
    <n v="5000"/>
    <x v="6"/>
    <m/>
  </r>
  <r>
    <s v="S2003C-2015"/>
    <s v="Aid to Localities"/>
    <n v="761"/>
    <x v="13"/>
    <x v="0"/>
    <x v="0"/>
    <s v="LONG ISLAND HISPANIC BAR ASSOCIATION"/>
    <s v="The appropriation made by chapter 55, section 1, of the laws of 2009, as amended  by  chapter  53, section 1, of the laws of 2012, is amended and reappropriated to read:"/>
    <n v="3000"/>
    <x v="14"/>
    <m/>
  </r>
  <r>
    <s v="S2003C-2015"/>
    <s v="Aid to Localities"/>
    <n v="761"/>
    <x v="13"/>
    <x v="0"/>
    <x v="0"/>
    <s v="MEDFORD CHAMBER OF COMMERCE"/>
    <s v="The appropriation made by chapter 55, section 1, of the laws of 2009, as amended  by  chapter  53, section 1, of the laws of 2012, is amended and reappropriated to read:"/>
    <n v="5000"/>
    <x v="6"/>
    <m/>
  </r>
  <r>
    <s v="S2003C-2015"/>
    <s v="Aid to Localities"/>
    <n v="761"/>
    <x v="13"/>
    <x v="0"/>
    <x v="0"/>
    <s v="MFY LEGAL SERVICES, INC."/>
    <s v="The appropriation made by chapter 55, section 1, of the laws of 2009, as amended  by  chapter  53, section 1, of the laws of 2012, is amended and reappropriated to read:"/>
    <n v="22500"/>
    <x v="190"/>
    <m/>
  </r>
  <r>
    <s v="S2003C-2015"/>
    <s v="Aid to Localities"/>
    <n v="761"/>
    <x v="13"/>
    <x v="0"/>
    <x v="0"/>
    <s v="MUNICIPAL ART SOCIETY OF NEW YORK"/>
    <s v="The appropriation made by chapter 55, section 1, of the laws of 2009, as amended  by  chapter  53, section 1, of the laws of 2012, is amended and reappropriated to read:"/>
    <n v="2500"/>
    <x v="7"/>
    <m/>
  </r>
  <r>
    <s v="S2003C-2015"/>
    <s v="Aid to Localities"/>
    <n v="761"/>
    <x v="13"/>
    <x v="0"/>
    <x v="0"/>
    <s v="NEIGHBORHOOD RESOURCE CENTER, INC."/>
    <s v="The appropriation made by chapter 55, section 1, of the laws of 2009, as amended  by  chapter  53, section 1, of the laws of 2012, is amended and reappropriated to read:"/>
    <n v="5000"/>
    <x v="6"/>
    <m/>
  </r>
  <r>
    <s v="S2003C-2015"/>
    <s v="Aid to Localities"/>
    <n v="761"/>
    <x v="13"/>
    <x v="0"/>
    <x v="0"/>
    <s v="NEW YORK AGENCY FOR COMMUNITY AFFAIRS, INC."/>
    <s v="The appropriation made by chapter 55, section 1, of the laws of 2009, as amended  by  chapter  53, section 1, of the laws of 2012, is amended and reappropriated to read:"/>
    <n v="55500"/>
    <x v="178"/>
    <m/>
  </r>
  <r>
    <s v="S2003C-2015"/>
    <s v="Aid to Localities"/>
    <n v="761"/>
    <x v="13"/>
    <x v="0"/>
    <x v="0"/>
    <s v="NEW YORK WHALE AND DOLPHIN ACTION LEAGUE"/>
    <s v="The appropriation made by chapter 55, section 1, of the laws of 2009, as amended  by  chapter  53, section 1, of the laws of 2012, is amended and reappropriated to read:"/>
    <n v="2500"/>
    <x v="7"/>
    <m/>
  </r>
  <r>
    <s v="S2003C-2015"/>
    <s v="Aid to Localities"/>
    <n v="761"/>
    <x v="13"/>
    <x v="0"/>
    <x v="0"/>
    <s v="NIAGARA WINE TRAIL"/>
    <s v="The appropriation made by chapter 55, section 1, of the laws of 2009, as amended  by  chapter  53, section 1, of the laws of 2012, is amended and reappropriated to read:"/>
    <n v="5000"/>
    <x v="6"/>
    <m/>
  </r>
  <r>
    <s v="S2003C-2015"/>
    <s v="Aid to Localities"/>
    <n v="761"/>
    <x v="13"/>
    <x v="0"/>
    <x v="0"/>
    <s v="NORTH AMITYVILLE COMMUNITY ECONOMIC COUNCIL, INC. (NACEC)"/>
    <s v="The appropriation made by chapter 55, section 1, of the laws of 2009, as amended  by  chapter  53, section 1, of the laws of 2012, is amended and reappropriated to read:"/>
    <n v="10000"/>
    <x v="191"/>
    <m/>
  </r>
  <r>
    <s v="S2003C-2015"/>
    <s v="Aid to Localities"/>
    <n v="761"/>
    <x v="13"/>
    <x v="0"/>
    <x v="0"/>
    <s v="NORTH LINDENHURST CIVIC ASSOCIATION"/>
    <s v="The appropriation made by chapter 55, section 1, of the laws of 2009, as amended  by  chapter  53, section 1, of the laws of 2012, is amended and reappropriated to read:"/>
    <n v="5000"/>
    <x v="192"/>
    <m/>
  </r>
  <r>
    <s v="S2003C-2015"/>
    <s v="Aid to Localities"/>
    <n v="762"/>
    <x v="13"/>
    <x v="0"/>
    <x v="0"/>
    <s v="NORTH PATCHOGUE FIRE DISTRICT"/>
    <s v="The appropriation made by chapter 55, section 1, of the laws of 2009, as amended  by  chapter  53, section 1, of the laws of 2012, is amended and reappropriated to read:"/>
    <n v="3000"/>
    <x v="14"/>
    <m/>
  </r>
  <r>
    <s v="S2003C-2015"/>
    <s v="Aid to Localities"/>
    <n v="762"/>
    <x v="13"/>
    <x v="0"/>
    <x v="0"/>
    <s v="OAKWOOD CIVIC ASSOCIATION OF STATEN ISLAND, INC."/>
    <s v="The appropriation made by chapter 55, section 1, of the laws of 2009, as amended  by  chapter  53, section 1, of the laws of 2012, is amended and reappropriated to read:"/>
    <n v="1000"/>
    <x v="16"/>
    <m/>
  </r>
  <r>
    <s v="S2003C-2015"/>
    <s v="Aid to Localities"/>
    <n v="762"/>
    <x v="13"/>
    <x v="0"/>
    <x v="0"/>
    <s v="OLD TOWN CIVIC ASSOCIATION, INC."/>
    <s v="The appropriation made by chapter 55, section 1, of the laws of 2009, as amended  by  chapter  53, section 1, of the laws of 2012, is amended and reappropriated to read:"/>
    <n v="1000"/>
    <x v="16"/>
    <m/>
  </r>
  <r>
    <s v="S2003C-2015"/>
    <s v="Aid to Localities"/>
    <n v="762"/>
    <x v="13"/>
    <x v="0"/>
    <x v="0"/>
    <s v="RESOURCE CENTER FOR ACCESSIBLE LIVING, INC."/>
    <s v="The appropriation made by chapter 55, section 1, of the laws of 2009, as amended  by  chapter  53, section 1, of the laws of 2012, is amended and reappropriated to read:"/>
    <n v="5000"/>
    <x v="193"/>
    <m/>
  </r>
  <r>
    <s v="S2003C-2015"/>
    <s v="Aid to Localities"/>
    <n v="762"/>
    <x v="13"/>
    <x v="0"/>
    <x v="0"/>
    <s v="RIDGEWOOD BUSHWICK SENIOR CITIZENS COUNCIL, INC."/>
    <s v="The appropriation made by chapter 55, section 1, of the laws of 2009, as amended  by  chapter  53, section 1, of the laws of 2012, is amended and reappropriated to read:"/>
    <n v="60000"/>
    <x v="147"/>
    <m/>
  </r>
  <r>
    <s v="S2003C-2015"/>
    <s v="Aid to Localities"/>
    <n v="762"/>
    <x v="13"/>
    <x v="0"/>
    <x v="0"/>
    <s v="RIVERBAY FUND, INC."/>
    <s v="The appropriation made by chapter 55, section 1, of the laws of 2009, as amended  by  chapter  53, section 1, of the laws of 2012, is amended and reappropriated to read:"/>
    <n v="5000"/>
    <x v="194"/>
    <m/>
  </r>
  <r>
    <s v="S2003C-2015"/>
    <s v="Aid to Localities"/>
    <n v="762"/>
    <x v="13"/>
    <x v="0"/>
    <x v="0"/>
    <s v="SOUTH BROOKLYN LOCAL DEVELOPMENT CORPORATION"/>
    <s v="The appropriation made by chapter 55, section 1, of the laws of 2009, as amended  by  chapter  53, section 1, of the laws of 2012, is amended and reappropriated to read:"/>
    <n v="2500"/>
    <x v="7"/>
    <m/>
  </r>
  <r>
    <s v="S2003C-2015"/>
    <s v="Aid to Localities"/>
    <n v="762"/>
    <x v="13"/>
    <x v="0"/>
    <x v="0"/>
    <s v="ST. PAUL'S CHURCH"/>
    <s v="The appropriation made by chapter 55, section 1, of the laws of 2009, as amended  by  chapter  53, section 1, of the laws of 2012, is amended and reappropriated to read:"/>
    <n v="10000"/>
    <x v="195"/>
    <m/>
  </r>
  <r>
    <s v="S2003C-2015"/>
    <s v="Aid to Localities"/>
    <n v="762"/>
    <x v="13"/>
    <x v="0"/>
    <x v="0"/>
    <s v="SULLIVAN COUNTY"/>
    <s v="The appropriation made by chapter 55, section 1, of the laws of 2009, as amended  by  chapter  53, section 1, of the laws of 2012, is amended and reappropriated to read:"/>
    <n v="5000"/>
    <x v="196"/>
    <m/>
  </r>
  <r>
    <s v="S2003C-2015"/>
    <s v="Aid to Localities"/>
    <n v="762"/>
    <x v="13"/>
    <x v="0"/>
    <x v="0"/>
    <s v="SUNNYSIDE CHAMBER OF COMMERCE"/>
    <s v="The appropriation made by chapter 55, section 1, of the laws of 2009, as amended  by  chapter  53, section 1, of the laws of 2012, is amended and reappropriated to read:"/>
    <n v="15000"/>
    <x v="197"/>
    <m/>
  </r>
  <r>
    <s v="S2003C-2015"/>
    <s v="Aid to Localities"/>
    <n v="762"/>
    <x v="13"/>
    <x v="0"/>
    <x v="0"/>
    <s v="SYRACUSE UNITED NEIGHBORS, INC."/>
    <s v="The appropriation made by chapter 55, section 1, of the laws of 2009, as amended  by  chapter  53, section 1, of the laws of 2012, is amended and reappropriated to read:"/>
    <n v="10000"/>
    <x v="5"/>
    <m/>
  </r>
  <r>
    <s v="S2003C-2015"/>
    <s v="Aid to Localities"/>
    <n v="762"/>
    <x v="13"/>
    <x v="0"/>
    <x v="0"/>
    <s v="TOWN OF CHEEKTOWAGA"/>
    <s v="The appropriation made by chapter 55, section 1, of the laws of 2009, as amended  by  chapter  53, section 1, of the laws of 2012, is amended and reappropriated to read:"/>
    <n v="15000"/>
    <x v="37"/>
    <m/>
  </r>
  <r>
    <s v="S2003C-2015"/>
    <s v="Aid to Localities"/>
    <n v="762"/>
    <x v="13"/>
    <x v="0"/>
    <x v="0"/>
    <s v="TOWN OF HEMPSTEAD"/>
    <s v="The appropriation made by chapter 55, section 1, of the laws of 2009, as amended  by  chapter  53, section 1, of the laws of 2012, is amended and reappropriated to read:"/>
    <n v="5000"/>
    <x v="6"/>
    <m/>
  </r>
  <r>
    <s v="S2003C-2015"/>
    <s v="Aid to Localities"/>
    <n v="762"/>
    <x v="13"/>
    <x v="0"/>
    <x v="0"/>
    <s v="TOWN OF ROSENDALE"/>
    <s v="The appropriation made by chapter 55, section 1, of the laws of 2009, as amended  by  chapter  53, section 1, of the laws of 2012, is amended and reappropriated to read:"/>
    <n v="5000"/>
    <x v="6"/>
    <m/>
  </r>
  <r>
    <s v="S2003C-2015"/>
    <s v="Aid to Localities"/>
    <n v="762"/>
    <x v="13"/>
    <x v="0"/>
    <x v="0"/>
    <s v="TOWN OF TONAWANDA"/>
    <s v="The appropriation made by chapter 55, section 1, of the laws of 2009, as amended  by  chapter  53, section 1, of the laws of 2012, is amended and reappropriated to read:"/>
    <n v="40000"/>
    <x v="184"/>
    <m/>
  </r>
  <r>
    <s v="S2003C-2015"/>
    <s v="Aid to Localities"/>
    <n v="762"/>
    <x v="13"/>
    <x v="0"/>
    <x v="0"/>
    <s v="TREMONT BUSINESS AND COMMUNITY ORGANIZATION"/>
    <s v="The appropriation made by chapter 55, section 1, of the laws of 2009, as amended  by  chapter  53, section 1, of the laws of 2012, is amended and reappropriated to read:"/>
    <n v="15000"/>
    <x v="198"/>
    <m/>
  </r>
  <r>
    <s v="S2003C-2015"/>
    <s v="Aid to Localities"/>
    <n v="762"/>
    <x v="13"/>
    <x v="0"/>
    <x v="0"/>
    <s v="UNITED JEWISH COUNCIL OF THE EAST SIDE, INC."/>
    <s v="The appropriation made by chapter 55, section 1, of the laws of 2009, as amended  by  chapter  53, section 1, of the laws of 2012, is amended and reappropriated to read:"/>
    <n v="535000"/>
    <x v="199"/>
    <m/>
  </r>
  <r>
    <s v="S2003C-2015"/>
    <s v="Aid to Localities"/>
    <n v="762"/>
    <x v="13"/>
    <x v="0"/>
    <x v="0"/>
    <s v="VCS, INC."/>
    <s v="The appropriation made by chapter 55, section 1, of the laws of 2009, as amended  by  chapter  53, section 1, of the laws of 2012, is amended and reappropriated to read:"/>
    <n v="13000"/>
    <x v="200"/>
    <m/>
  </r>
  <r>
    <s v="S2003C-2015"/>
    <s v="Aid to Localities"/>
    <n v="762"/>
    <x v="13"/>
    <x v="0"/>
    <x v="0"/>
    <s v="VILLAGE OF ENDICOTT"/>
    <s v="The appropriation made by chapter 55, section 1, of the laws of 2009, as amended  by  chapter  53, section 1, of the laws of 2012, is amended and reappropriated to read:"/>
    <n v="5000"/>
    <x v="201"/>
    <m/>
  </r>
  <r>
    <s v="S2003C-2015"/>
    <s v="Aid to Localities"/>
    <n v="762"/>
    <x v="13"/>
    <x v="0"/>
    <x v="0"/>
    <s v="VILLAGE OF FORESTVILLE"/>
    <s v="The appropriation made by chapter 55, section 1, of the laws of 2009, as amended  by  chapter  53, section 1, of the laws of 2012, is amended and reappropriated to read:"/>
    <n v="50000"/>
    <x v="10"/>
    <m/>
  </r>
  <r>
    <s v="S2003C-2015"/>
    <s v="Aid to Localities"/>
    <n v="762"/>
    <x v="13"/>
    <x v="0"/>
    <x v="0"/>
    <s v="VILLAGE OF GREAT NECK"/>
    <s v="The appropriation made by chapter 55, section 1, of the laws of 2009, as amended  by  chapter  53, section 1, of the laws of 2012, is amended and reappropriated to read:"/>
    <n v="10000"/>
    <x v="5"/>
    <m/>
  </r>
  <r>
    <s v="S2003C-2015"/>
    <s v="Aid to Localities"/>
    <n v="762"/>
    <x v="13"/>
    <x v="0"/>
    <x v="0"/>
    <s v="VILLAGE OF KENMORE"/>
    <s v="The appropriation made by chapter 55, section 1, of the laws of 2009, as amended  by  chapter  53, section 1, of the laws of 2012, is amended and reappropriated to read:"/>
    <n v="19900"/>
    <x v="202"/>
    <m/>
  </r>
  <r>
    <s v="S2003C-2015"/>
    <s v="Aid to Localities"/>
    <n v="762"/>
    <x v="13"/>
    <x v="0"/>
    <x v="0"/>
    <s v="VILLAGE OF PORT CHESTER"/>
    <s v="The appropriation made by chapter 55, section 1, of the laws of 2009, as amended  by  chapter  53, section 1, of the laws of 2012, is amended and reappropriated to read:"/>
    <n v="10000"/>
    <x v="11"/>
    <m/>
  </r>
  <r>
    <s v="S2003C-2015"/>
    <s v="Aid to Localities"/>
    <n v="762"/>
    <x v="13"/>
    <x v="0"/>
    <x v="0"/>
    <s v="VILLAGE OF SLOAN"/>
    <s v="The appropriation made by chapter 55, section 1, of the laws of 2009, as amended  by  chapter  53, section 1, of the laws of 2012, is amended and reappropriated to read:"/>
    <n v="3500"/>
    <x v="203"/>
    <m/>
  </r>
  <r>
    <s v="S2003C-2015"/>
    <s v="Aid to Localities"/>
    <n v="762"/>
    <x v="13"/>
    <x v="0"/>
    <x v="0"/>
    <s v="VILLAGE OF TUCKAHOE"/>
    <s v="The appropriation made by chapter 55, section 1, of the laws of 2009, as amended  by  chapter  53, section 1, of the laws of 2012, is amended and reappropriated to read:"/>
    <n v="17000"/>
    <x v="204"/>
    <m/>
  </r>
  <r>
    <s v="S2003C-2015"/>
    <s v="Aid to Localities"/>
    <n v="762"/>
    <x v="13"/>
    <x v="0"/>
    <x v="0"/>
    <s v="WEST HAMILTON BEACH VOLUNTEERS, INC."/>
    <s v="The appropriation made by chapter 55, section 1, of the laws of 2009, as amended  by  chapter  53, section 1, of the laws of 2012, is amended and reappropriated to read:"/>
    <n v="4000"/>
    <x v="15"/>
    <m/>
  </r>
  <r>
    <s v="S2003C-2015"/>
    <s v="Aid to Localities"/>
    <n v="762"/>
    <x v="13"/>
    <x v="0"/>
    <x v="0"/>
    <s v="WILSON COMMUNITY ENHANCEMENT CHARITY, INC."/>
    <s v="The appropriation made by chapter 55, section 1, of the laws of 2009, as amended  by  chapter  53, section 1, of the laws of 2012, is amended and reappropriated to read:"/>
    <n v="5000"/>
    <x v="205"/>
    <m/>
  </r>
  <r>
    <s v="S2003C-2015"/>
    <s v="Aid to Localities"/>
    <n v="762"/>
    <x v="13"/>
    <x v="0"/>
    <x v="0"/>
    <s v="WOODLAWN HEIGHTS TAXPAYERS' AND COMMUNITY ASSOCIATION, INC."/>
    <s v="The appropriation made by chapter 55, section 1, of the laws of 2009, as amended  by  chapter  53, section 1, of the laws of 2012, is amended and reappropriated to read:"/>
    <n v="5000"/>
    <x v="6"/>
    <m/>
  </r>
  <r>
    <s v="S2003C-2015"/>
    <s v="Aid to Localities"/>
    <n v="762"/>
    <x v="13"/>
    <x v="0"/>
    <x v="0"/>
    <s v="WOODMERE FIRE DEPARTMENT"/>
    <s v="The appropriation made by chapter 55, section 1, of the laws of 2009, as amended  by  chapter  53, section 1, of the laws of 2012, is amended and reappropriated to read:"/>
    <n v="5000"/>
    <x v="6"/>
    <m/>
  </r>
  <r>
    <s v="S2003C-2015"/>
    <s v="Aid to Localities"/>
    <n v="762"/>
    <x v="13"/>
    <x v="0"/>
    <x v="0"/>
    <s v="YAPHANK FIRE DEPARTMENT"/>
    <s v="The appropriation made by chapter 55, section 1, of the laws of 2009, as amended  by  chapter  53, section 1, of the laws of 2012, is amended and reappropriated to read:"/>
    <n v="2000"/>
    <x v="33"/>
    <m/>
  </r>
  <r>
    <s v="S2003C-2015"/>
    <s v="Aid to Localities"/>
    <n v="762"/>
    <x v="13"/>
    <x v="0"/>
    <x v="0"/>
    <s v="YONKERS BEAUTIFICATION CONSERVANCY, INC."/>
    <s v="The appropriation made by chapter 55, section 1, of the laws of 2009, as amended  by  chapter  53, section 1, of the laws of 2012, is amended and reappropriated to read:"/>
    <n v="7500"/>
    <x v="8"/>
    <m/>
  </r>
  <r>
    <s v="S2003C-2015"/>
    <s v="Aid to Localities"/>
    <n v="762"/>
    <x v="13"/>
    <x v="1"/>
    <x v="0"/>
    <s v="AKRON VOLUNTEER FIRE COMPANY"/>
    <s v="The appropriation made by chapter 55, section 1, of the laws of 2009, as amended  by  chapter  53, section 1, of the laws of 2012, is amended and reappropriated to read:"/>
    <n v="5000"/>
    <x v="6"/>
    <m/>
  </r>
  <r>
    <s v="S2003C-2015"/>
    <s v="Aid to Localities"/>
    <n v="762"/>
    <x v="13"/>
    <x v="1"/>
    <x v="0"/>
    <s v="AMERICAN LEGION POST 1711"/>
    <s v="The appropriation made by chapter 55, section 1, of the laws of 2009, as amended  by  chapter  53, section 1, of the laws of 2012, is amended and reappropriated to read:"/>
    <n v="1000"/>
    <x v="16"/>
    <m/>
  </r>
  <r>
    <s v="S2003C-2015"/>
    <s v="Aid to Localities"/>
    <n v="762"/>
    <x v="13"/>
    <x v="1"/>
    <x v="0"/>
    <s v="AURORA HOUSE"/>
    <s v="The appropriation made by chapter 55, section 1, of the laws of 2009, as amended  by  chapter  53, section 1, of the laws of 2012, is amended and reappropriated to read:"/>
    <n v="10000"/>
    <x v="11"/>
    <m/>
  </r>
  <r>
    <s v="S2003C-2015"/>
    <s v="Aid to Localities"/>
    <n v="762"/>
    <x v="13"/>
    <x v="1"/>
    <x v="0"/>
    <s v="BERLIN VOLUNTEER FIRE COMPANY"/>
    <s v="The appropriation made by chapter 55, section 1, of the laws of 2009, as amended  by  chapter  53, section 1, of the laws of 2012, is amended and reappropriated to read:"/>
    <n v="2500"/>
    <x v="7"/>
    <m/>
  </r>
  <r>
    <s v="S2003C-2015"/>
    <s v="Aid to Localities"/>
    <n v="762"/>
    <x v="13"/>
    <x v="1"/>
    <x v="0"/>
    <s v="BOONEVILLE VFW POST 5538"/>
    <s v="The appropriation made by chapter 55, section 1, of the laws of 2009, as amended  by  chapter  53, section 1, of the laws of 2012, is amended and reappropriated to read:"/>
    <n v="5000"/>
    <x v="6"/>
    <m/>
  </r>
  <r>
    <s v="S2003C-2015"/>
    <s v="Aid to Localities"/>
    <n v="762"/>
    <x v="13"/>
    <x v="1"/>
    <x v="0"/>
    <s v="CAYUGA COUNTY"/>
    <s v="The appropriation made by chapter 55, section 1, of the laws of 2009, as amended  by  chapter  53, section 1, of the laws of 2012, is amended and reappropriated to read:"/>
    <n v="15000"/>
    <x v="48"/>
    <m/>
  </r>
  <r>
    <s v="S2003C-2015"/>
    <s v="Aid to Localities"/>
    <n v="762"/>
    <x v="13"/>
    <x v="1"/>
    <x v="0"/>
    <s v="CHEMUNG COUNTY OFFICE OF EMERGENCY MANAGEMENT"/>
    <s v="The appropriation made by chapter 55, section 1, of the laws of 2009, as amended  by  chapter  53, section 1, of the laws of 2012, is amended and reappropriated to read:"/>
    <n v="21000"/>
    <x v="206"/>
    <m/>
  </r>
  <r>
    <s v="S2003C-2015"/>
    <s v="Aid to Localities"/>
    <n v="762"/>
    <x v="13"/>
    <x v="1"/>
    <x v="0"/>
    <s v="CITY OF FULTON"/>
    <s v="The appropriation made by chapter 55, section 1, of the laws of 2009, as amended  by  chapter  53, section 1, of the laws of 2012, is amended and reappropriated to read:"/>
    <n v="70000"/>
    <x v="52"/>
    <m/>
  </r>
  <r>
    <s v="S2003C-2015"/>
    <s v="Aid to Localities"/>
    <n v="762"/>
    <x v="13"/>
    <x v="1"/>
    <x v="0"/>
    <s v="CITY OF HUDSON"/>
    <s v="The appropriation made by chapter 55, section 1, of the laws of 2009, as amended  by  chapter  53, section 1, of the laws of 2012, is amended and reappropriated to read:"/>
    <n v="3500"/>
    <x v="77"/>
    <m/>
  </r>
  <r>
    <s v="S2003C-2015"/>
    <s v="Aid to Localities"/>
    <n v="763"/>
    <x v="13"/>
    <x v="1"/>
    <x v="0"/>
    <s v="CITY OF HUDSON YOUTH DEPARTMENT"/>
    <s v="The appropriation made by chapter 55, section 1, of the laws of 2009, as amended  by  chapter  53, section 1, of the laws of 2012, is amended and reappropriated to read:"/>
    <n v="3000"/>
    <x v="14"/>
    <m/>
  </r>
  <r>
    <s v="S2003C-2015"/>
    <s v="Aid to Localities"/>
    <n v="763"/>
    <x v="13"/>
    <x v="1"/>
    <x v="0"/>
    <s v="CITY OF SCHENECTADY"/>
    <s v="The appropriation made by chapter 55, section 1, of the laws of 2009, as amended  by  chapter  53, section 1, of the laws of 2012, is amended and reappropriated to read:"/>
    <n v="5000"/>
    <x v="6"/>
    <m/>
  </r>
  <r>
    <s v="S2003C-2015"/>
    <s v="Aid to Localities"/>
    <n v="763"/>
    <x v="13"/>
    <x v="1"/>
    <x v="0"/>
    <s v="CLARENCE CENTER VOLUNTEER FIRE COMPANY"/>
    <s v="The appropriation made by chapter 55, section 1, of the laws of 2009, as amended  by  chapter  53, section 1, of the laws of 2012, is amended and reappropriated to read:"/>
    <n v="5000"/>
    <x v="6"/>
    <m/>
  </r>
  <r>
    <s v="S2003C-2015"/>
    <s v="Aid to Localities"/>
    <n v="763"/>
    <x v="13"/>
    <x v="1"/>
    <x v="0"/>
    <s v="CLARENCE FIRE COMPANY"/>
    <s v="The appropriation made by chapter 55, section 1, of the laws of 2009, as amended  by  chapter  53, section 1, of the laws of 2012, is amended and reappropriated to read:"/>
    <n v="5000"/>
    <x v="6"/>
    <m/>
  </r>
  <r>
    <s v="S2003C-2015"/>
    <s v="Aid to Localities"/>
    <n v="763"/>
    <x v="13"/>
    <x v="1"/>
    <x v="0"/>
    <s v="COLLINS FIRE COMPANY"/>
    <s v="The appropriation made by chapter 55, section 1, of the laws of 2009, as amended  by  chapter  53, section 1, of the laws of 2012, is amended and reappropriated to read:"/>
    <n v="5000"/>
    <x v="6"/>
    <m/>
  </r>
  <r>
    <s v="S2003C-2015"/>
    <s v="Aid to Localities"/>
    <n v="763"/>
    <x v="13"/>
    <x v="1"/>
    <x v="0"/>
    <s v="CONSTANTIA VOL. FIRE DEPT."/>
    <s v="The appropriation made by chapter 55, section 1, of the laws of 2009, as amended  by  chapter  53, section 1, of the laws of 2012, is amended and reappropriated to read:"/>
    <n v="10000"/>
    <x v="11"/>
    <m/>
  </r>
  <r>
    <s v="S2003C-2015"/>
    <s v="Aid to Localities"/>
    <n v="763"/>
    <x v="13"/>
    <x v="1"/>
    <x v="0"/>
    <s v="EAST MEADOW KIWANIS"/>
    <s v="The appropriation made by chapter 55, section 1, of the laws of 2009, as amended  by  chapter  53, section 1, of the laws of 2012, is amended and reappropriated to read:"/>
    <n v="4000"/>
    <x v="15"/>
    <m/>
  </r>
  <r>
    <s v="S2003C-2015"/>
    <s v="Aid to Localities"/>
    <n v="763"/>
    <x v="13"/>
    <x v="1"/>
    <x v="0"/>
    <s v="FIRST LOVE MINISTRIES"/>
    <s v="The appropriation made by chapter 55, section 1, of the laws of 2009, as amended  by  chapter  53, section 1, of the laws of 2012, is amended and reappropriated to read:"/>
    <n v="2500"/>
    <x v="7"/>
    <m/>
  </r>
  <r>
    <s v="S2003C-2015"/>
    <s v="Aid to Localities"/>
    <n v="763"/>
    <x v="13"/>
    <x v="1"/>
    <x v="0"/>
    <s v="FLEMING FIRE COMPANY #2"/>
    <s v="The appropriation made by chapter 55, section 1, of the laws of 2009, as amended  by  chapter  53, section 1, of the laws of 2012, is amended and reappropriated to read:"/>
    <n v="2500"/>
    <x v="7"/>
    <m/>
  </r>
  <r>
    <s v="S2003C-2015"/>
    <s v="Aid to Localities"/>
    <n v="763"/>
    <x v="13"/>
    <x v="1"/>
    <x v="0"/>
    <s v="GLOVERSVILLE FIRE DEPT."/>
    <s v="The appropriation made by chapter 55, section 1, of the laws of 2009, as amended  by  chapter  53, section 1, of the laws of 2012, is amended and reappropriated to read:"/>
    <n v="10000"/>
    <x v="11"/>
    <m/>
  </r>
  <r>
    <s v="S2003C-2015"/>
    <s v="Aid to Localities"/>
    <n v="763"/>
    <x v="13"/>
    <x v="1"/>
    <x v="0"/>
    <s v="GREENPORT PUMPER COMPANY NO. 1"/>
    <s v="The appropriation made by chapter 55, section 1, of the laws of 2009, as amended  by  chapter  53, section 1, of the laws of 2012, is amended and reappropriated to read:"/>
    <n v="3600"/>
    <x v="207"/>
    <m/>
  </r>
  <r>
    <s v="S2003C-2015"/>
    <s v="Aid to Localities"/>
    <n v="763"/>
    <x v="13"/>
    <x v="1"/>
    <x v="0"/>
    <s v="LEVITTOWN PROPERTY OWNERS ASSOC."/>
    <s v="The appropriation made by chapter 55, section 1, of the laws of 2009, as amended  by  chapter  53, section 1, of the laws of 2012, is amended and reappropriated to read:"/>
    <n v="1500"/>
    <x v="1"/>
    <m/>
  </r>
  <r>
    <s v="S2003C-2015"/>
    <s v="Aid to Localities"/>
    <n v="763"/>
    <x v="13"/>
    <x v="1"/>
    <x v="0"/>
    <s v="LEWIS COUNTY HUMANE SOCIETY"/>
    <s v="The appropriation made by chapter 55, section 1, of the laws of 2009, as amended  by  chapter  53, section 1, of the laws of 2012, is amended and reappropriated to read:"/>
    <n v="5000"/>
    <x v="6"/>
    <m/>
  </r>
  <r>
    <s v="S2003C-2015"/>
    <s v="Aid to Localities"/>
    <n v="763"/>
    <x v="13"/>
    <x v="1"/>
    <x v="0"/>
    <s v="MAPLE AVENUE VOLUNTEER FIRE COMPANY"/>
    <s v="The appropriation made by chapter 55, section 1, of the laws of 2009, as amended  by  chapter  53, section 1, of the laws of 2012, is amended and reappropriated to read:"/>
    <n v="2500"/>
    <x v="7"/>
    <m/>
  </r>
  <r>
    <s v="S2003C-2015"/>
    <s v="Aid to Localities"/>
    <n v="763"/>
    <x v="13"/>
    <x v="1"/>
    <x v="0"/>
    <s v="NASSAU SHORES CIVIC ASSOC."/>
    <s v="The appropriation made by chapter 55, section 1, of the laws of 2009, as amended  by  chapter  53, section 1, of the laws of 2012, is amended and reappropriated to read:"/>
    <n v="1500"/>
    <x v="1"/>
    <m/>
  </r>
  <r>
    <s v="S2003C-2015"/>
    <s v="Aid to Localities"/>
    <n v="763"/>
    <x v="13"/>
    <x v="1"/>
    <x v="0"/>
    <s v="NEW YORK CITY DEPARTMENT OF TRANSPORTATION"/>
    <s v="The appropriation made by chapter 55, section 1, of the laws of 2009, as amended  by  chapter  53, section 1, of the laws of 2012, is amended and reappropriated to read:"/>
    <n v="13000"/>
    <x v="208"/>
    <m/>
  </r>
  <r>
    <s v="S2003C-2015"/>
    <s v="Aid to Localities"/>
    <n v="763"/>
    <x v="13"/>
    <x v="1"/>
    <x v="0"/>
    <s v="NORTH BABYLON VOLUNTEER FIRE COMPANY INC"/>
    <s v="The appropriation made by chapter 55, section 1, of the laws of 2009, as amended  by  chapter  53, section 1, of the laws of 2012, is amended and reappropriated to read:"/>
    <n v="2500"/>
    <x v="7"/>
    <m/>
  </r>
  <r>
    <s v="S2003C-2015"/>
    <s v="Aid to Localities"/>
    <n v="763"/>
    <x v="13"/>
    <x v="1"/>
    <x v="0"/>
    <s v="NORTH BELLMORE FIRE DEPARTMENT"/>
    <s v="The appropriation made by chapter 55, section 1, of the laws of 2009, as amended  by  chapter  53, section 1, of the laws of 2012, is amended and reappropriated to read:"/>
    <n v="3000"/>
    <x v="14"/>
    <m/>
  </r>
  <r>
    <s v="S2003C-2015"/>
    <s v="Aid to Localities"/>
    <n v="763"/>
    <x v="13"/>
    <x v="1"/>
    <x v="0"/>
    <s v="NORTH MASSAPEQUA FIRE DEPARTMENT"/>
    <s v="The appropriation made by chapter 55, section 1, of the laws of 2009, as amended  by  chapter  53, section 1, of the laws of 2012, is amended and reappropriated to read:"/>
    <n v="1000"/>
    <x v="16"/>
    <m/>
  </r>
  <r>
    <s v="S2003C-2015"/>
    <s v="Aid to Localities"/>
    <n v="763"/>
    <x v="13"/>
    <x v="1"/>
    <x v="0"/>
    <s v="PHELPS FIRE DEPARTMENT"/>
    <s v="The appropriation made by chapter 55, section 1, of the laws of 2009, as amended  by  chapter  53, section 1, of the laws of 2012, is amended and reappropriated to read:"/>
    <n v="5000"/>
    <x v="6"/>
    <m/>
  </r>
  <r>
    <s v="S2003C-2015"/>
    <s v="Aid to Localities"/>
    <n v="763"/>
    <x v="13"/>
    <x v="1"/>
    <x v="0"/>
    <s v="PROSPECT VOL. FIRE DEPT."/>
    <s v="The appropriation made by chapter 55, section 1, of the laws of 2009, as amended  by  chapter  53, section 1, of the laws of 2012, is amended and reappropriated to read:"/>
    <n v="5000"/>
    <x v="6"/>
    <m/>
  </r>
  <r>
    <s v="S2003C-2015"/>
    <s v="Aid to Localities"/>
    <n v="763"/>
    <x v="13"/>
    <x v="1"/>
    <x v="0"/>
    <s v="PUTNAM LAKE FIRE DEPARTMENT"/>
    <s v="The appropriation made by chapter 55, section 1, of the laws of 2009, as amended  by  chapter  53, section 1, of the laws of 2012, is amended and reappropriated to read:"/>
    <n v="10000"/>
    <x v="11"/>
    <m/>
  </r>
  <r>
    <s v="S2003C-2015"/>
    <s v="Aid to Localities"/>
    <n v="763"/>
    <x v="13"/>
    <x v="1"/>
    <x v="0"/>
    <s v="ROSE FIRE DISTRICT"/>
    <s v="The appropriation made by chapter 55, section 1, of the laws of 2009, as amended  by  chapter  53, section 1, of the laws of 2012, is amended and reappropriated to read:"/>
    <n v="20000"/>
    <x v="49"/>
    <m/>
  </r>
  <r>
    <s v="S2003C-2015"/>
    <s v="Aid to Localities"/>
    <n v="763"/>
    <x v="13"/>
    <x v="1"/>
    <x v="0"/>
    <s v="ROYCROFT CAMPUS CORPORATION "/>
    <s v="The appropriation made by chapter 55, section 1, of the laws of 2009, as amended  by  chapter  53, section 1, of the laws of 2012, is amended and reappropriated to read:"/>
    <n v="20000"/>
    <x v="49"/>
    <m/>
  </r>
  <r>
    <s v="S2003C-2015"/>
    <s v="Aid to Localities"/>
    <n v="763"/>
    <x v="13"/>
    <x v="1"/>
    <x v="0"/>
    <s v="SARATOGA BRIDGES (ARC)"/>
    <s v="The appropriation made by chapter 55, section 1, of the laws of 2009, as amended  by  chapter  53, section 1, of the laws of 2012, is amended and reappropriated to read:"/>
    <n v="5000"/>
    <x v="6"/>
    <m/>
  </r>
  <r>
    <s v="S2003C-2015"/>
    <s v="Aid to Localities"/>
    <n v="763"/>
    <x v="13"/>
    <x v="1"/>
    <x v="0"/>
    <s v="SECOND BAPTIST CHURCH"/>
    <s v="The appropriation made by chapter 55, section 1, of the laws of 2009, as amended  by  chapter  53, section 1, of the laws of 2012, is amended and reappropriated to read:"/>
    <n v="5000"/>
    <x v="6"/>
    <m/>
  </r>
  <r>
    <s v="S2003C-2015"/>
    <s v="Aid to Localities"/>
    <n v="763"/>
    <x v="13"/>
    <x v="1"/>
    <x v="0"/>
    <s v="ST. IGNATIUS LOYAL ROMAN CATHOLIC CHURCH"/>
    <s v="The appropriation made by chapter 55, section 1, of the laws of 2009, as amended  by  chapter  53, section 1, of the laws of 2012, is amended and reappropriated to read:"/>
    <n v="4000"/>
    <x v="15"/>
    <m/>
  </r>
  <r>
    <s v="S2003C-2015"/>
    <s v="Aid to Localities"/>
    <n v="763"/>
    <x v="13"/>
    <x v="1"/>
    <x v="0"/>
    <s v="ST. PETER &amp; JOHN EPISCOPAL CHURCH"/>
    <s v="The appropriation made by chapter 55, section 1, of the laws of 2009, as amended  by  chapter  53, section 1, of the laws of 2012, is amended and reappropriated to read:"/>
    <n v="2500"/>
    <x v="7"/>
    <m/>
  </r>
  <r>
    <s v="S2003C-2015"/>
    <s v="Aid to Localities"/>
    <n v="763"/>
    <x v="13"/>
    <x v="1"/>
    <x v="0"/>
    <s v="THE EXUMENICAL LAY COUNCIL"/>
    <s v="The appropriation made by chapter 55, section 1, of the laws of 2009, as amended  by  chapter  53, section 1, of the laws of 2012, is amended and reappropriated to read:"/>
    <n v="750"/>
    <x v="209"/>
    <m/>
  </r>
  <r>
    <s v="S2003C-2015"/>
    <s v="Aid to Localities"/>
    <n v="763"/>
    <x v="13"/>
    <x v="1"/>
    <x v="0"/>
    <s v="TOWN OF BEEKMAN PARKS DEPARTMENT"/>
    <s v="The appropriation made by chapter 55, section 1, of the laws of 2009, as amended  by  chapter  53, section 1, of the laws of 2012, is amended and reappropriated to read:"/>
    <n v="2600"/>
    <x v="210"/>
    <m/>
  </r>
  <r>
    <s v="S2003C-2015"/>
    <s v="Aid to Localities"/>
    <n v="763"/>
    <x v="13"/>
    <x v="1"/>
    <x v="0"/>
    <s v="TOWN OF BRANT"/>
    <s v="The appropriation made by chapter 55, section 1, of the laws of 2009, as amended  by  chapter  53, section 1, of the laws of 2012, is amended and reappropriated to read:"/>
    <n v="2500"/>
    <x v="7"/>
    <m/>
  </r>
  <r>
    <s v="S2003C-2015"/>
    <s v="Aid to Localities"/>
    <n v="763"/>
    <x v="13"/>
    <x v="1"/>
    <x v="0"/>
    <s v="TOWN OF CONCORD "/>
    <s v="The appropriation made by chapter 55, section 1, of the laws of 2009, as amended  by  chapter  53, section 1, of the laws of 2012, is amended and reappropriated to read:"/>
    <n v="4000"/>
    <x v="15"/>
    <m/>
  </r>
  <r>
    <s v="S2003C-2015"/>
    <s v="Aid to Localities"/>
    <n v="763"/>
    <x v="13"/>
    <x v="1"/>
    <x v="0"/>
    <s v="TOWN OF EVANS SENIOR CENTER"/>
    <s v="The appropriation made by chapter 55, section 1, of the laws of 2009, as amended  by  chapter  53, section 1, of the laws of 2012, is amended and reappropriated to read:"/>
    <n v="12000"/>
    <x v="83"/>
    <m/>
  </r>
  <r>
    <s v="S2003C-2015"/>
    <s v="Aid to Localities"/>
    <n v="763"/>
    <x v="13"/>
    <x v="1"/>
    <x v="0"/>
    <s v="TOWN OF HASTINGS"/>
    <s v="The appropriation made by chapter 55, section 1, of the laws of 2009, as amended  by  chapter  53, section 1, of the laws of 2012, is amended and reappropriated to read:"/>
    <n v="14000"/>
    <x v="211"/>
    <m/>
  </r>
  <r>
    <s v="S2003C-2015"/>
    <s v="Aid to Localities"/>
    <n v="763"/>
    <x v="13"/>
    <x v="1"/>
    <x v="0"/>
    <s v="TOWN OF MAINE"/>
    <s v="The appropriation made by chapter 55, section 1, of the laws of 2009, as amended  by  chapter  53, section 1, of the laws of 2012, is amended and reappropriated to read:"/>
    <n v="3500"/>
    <x v="77"/>
    <m/>
  </r>
  <r>
    <s v="S2003C-2015"/>
    <s v="Aid to Localities"/>
    <n v="763"/>
    <x v="13"/>
    <x v="1"/>
    <x v="0"/>
    <s v="TOWN OF MOHAWK FIRE DISTRICT"/>
    <s v="The appropriation made by chapter 55, section 1, of the laws of 2009, as amended  by  chapter  53, section 1, of the laws of 2012, is amended and reappropriated to read:"/>
    <n v="5000"/>
    <x v="6"/>
    <m/>
  </r>
  <r>
    <s v="S2003C-2015"/>
    <s v="Aid to Localities"/>
    <n v="763"/>
    <x v="13"/>
    <x v="1"/>
    <x v="0"/>
    <s v="TOWN OF MOUNT HOPE"/>
    <s v="The appropriation made by chapter 55, section 1, of the laws of 2009, as amended  by  chapter  53, section 1, of the laws of 2012, is amended and reappropriated to read:"/>
    <n v="5476"/>
    <x v="212"/>
    <m/>
  </r>
  <r>
    <s v="S2003C-2015"/>
    <s v="Aid to Localities"/>
    <n v="763"/>
    <x v="13"/>
    <x v="1"/>
    <x v="0"/>
    <s v="TOWN OF OYSTER BAY"/>
    <s v="The appropriation made by chapter 55, section 1, of the laws of 2009, as amended  by  chapter  53, section 1, of the laws of 2012, is amended and reappropriated to read:"/>
    <n v="40000"/>
    <x v="51"/>
    <m/>
  </r>
  <r>
    <s v="S2003C-2015"/>
    <s v="Aid to Localities"/>
    <n v="763"/>
    <x v="13"/>
    <x v="1"/>
    <x v="0"/>
    <s v="TOWN OF PAWLING"/>
    <s v="The appropriation made by chapter 55, section 1, of the laws of 2009, as amended  by  chapter  53, section 1, of the laws of 2012, is amended and reappropriated to read:"/>
    <n v="5000"/>
    <x v="6"/>
    <m/>
  </r>
  <r>
    <s v="S2003C-2015"/>
    <s v="Aid to Localities"/>
    <n v="763"/>
    <x v="13"/>
    <x v="1"/>
    <x v="0"/>
    <s v="TOWN OF SPRINFIELD"/>
    <s v="The appropriation made by chapter 55, section 1, of the laws of 2009, as amended  by  chapter  53, section 1, of the laws of 2012, is amended and reappropriated to read:"/>
    <n v="10000"/>
    <x v="11"/>
    <m/>
  </r>
  <r>
    <s v="S2003C-2015"/>
    <s v="Aid to Localities"/>
    <n v="763"/>
    <x v="13"/>
    <x v="1"/>
    <x v="0"/>
    <s v="TOWN OF TUXEDO"/>
    <s v="The appropriation made by chapter 55, section 1, of the laws of 2009, as amended  by  chapter  53, section 1, of the laws of 2012, is amended and reappropriated to read:"/>
    <n v="5476"/>
    <x v="212"/>
    <m/>
  </r>
  <r>
    <s v="S2003C-2015"/>
    <s v="Aid to Localities"/>
    <n v="763"/>
    <x v="13"/>
    <x v="1"/>
    <x v="0"/>
    <s v="TOWN OF WALES"/>
    <s v="The appropriation made by chapter 55, section 1, of the laws of 2009, as amended  by  chapter  53, section 1, of the laws of 2012, is amended and reappropriated to read:"/>
    <n v="5000"/>
    <x v="6"/>
    <m/>
  </r>
  <r>
    <s v="S2003C-2015"/>
    <s v="Aid to Localities"/>
    <n v="763"/>
    <x v="13"/>
    <x v="1"/>
    <x v="0"/>
    <s v="TOWN OF WHITE CREEK"/>
    <s v="The appropriation made by chapter 55, section 1, of the laws of 2009, as amended  by  chapter  53, section 1, of the laws of 2012, is amended and reappropriated to read:"/>
    <n v="5000"/>
    <x v="6"/>
    <m/>
  </r>
  <r>
    <s v="S2003C-2015"/>
    <s v="Aid to Localities"/>
    <n v="763"/>
    <x v="13"/>
    <x v="1"/>
    <x v="0"/>
    <s v="VFW CABLE TRAIL POST 8534"/>
    <s v="The appropriation made by chapter 55, section 1, of the laws of 2009, as amended  by  chapter  53, section 1, of the laws of 2012, is amended and reappropriated to read:"/>
    <n v="4000"/>
    <x v="15"/>
    <m/>
  </r>
  <r>
    <s v="S2003C-2015"/>
    <s v="Aid to Localities"/>
    <n v="763"/>
    <x v="13"/>
    <x v="1"/>
    <x v="0"/>
    <s v="VFW POST 1314-HUDSON"/>
    <s v="The appropriation made by chapter 55, section 1, of the laws of 2009, as amended  by  chapter  53, section 1, of the laws of 2012, is amended and reappropriated to read:"/>
    <n v="2500"/>
    <x v="7"/>
    <m/>
  </r>
  <r>
    <s v="S2003C-2015"/>
    <s v="Aid to Localities"/>
    <n v="763"/>
    <x v="13"/>
    <x v="1"/>
    <x v="0"/>
    <s v="VILLAGE OF BROCKPORT"/>
    <s v="The appropriation made by chapter 55, section 1, of the laws of 2009, as amended  by  chapter  53, section 1, of the laws of 2012, is amended and reappropriated to read:"/>
    <n v="2200"/>
    <x v="213"/>
    <m/>
  </r>
  <r>
    <s v="S2003C-2015"/>
    <s v="Aid to Localities"/>
    <n v="764"/>
    <x v="13"/>
    <x v="1"/>
    <x v="0"/>
    <s v="VILLAGE OF FLORIDA"/>
    <s v="The appropriation made by chapter 55, section 1, of the laws of 2009, as amended  by  chapter  53, section 1, of the laws of 2012, is amended and reappropriated to read:"/>
    <n v="5476"/>
    <x v="212"/>
    <m/>
  </r>
  <r>
    <s v="S2003C-2015"/>
    <s v="Aid to Localities"/>
    <n v="764"/>
    <x v="13"/>
    <x v="1"/>
    <x v="0"/>
    <s v="VILLAGE OF GOSHEN"/>
    <s v="The appropriation made by chapter 55, section 1, of the laws of 2009, as amended  by  chapter  53, section 1, of the laws of 2012, is amended and reappropriated to read:"/>
    <n v="5476"/>
    <x v="212"/>
    <m/>
  </r>
  <r>
    <s v="S2003C-2015"/>
    <s v="Aid to Localities"/>
    <n v="764"/>
    <x v="13"/>
    <x v="1"/>
    <x v="0"/>
    <s v="VILLAGE OF KIRYAS JOEL"/>
    <s v="The appropriation made by chapter 55, section 1, of the laws of 2009, as amended  by  chapter  53, section 1, of the laws of 2012, is amended and reappropriated to read:"/>
    <n v="5476"/>
    <x v="212"/>
    <m/>
  </r>
  <r>
    <s v="S2003C-2015"/>
    <s v="Aid to Localities"/>
    <n v="764"/>
    <x v="13"/>
    <x v="1"/>
    <x v="0"/>
    <s v="VILLAGE OF MIDDLEVILLE"/>
    <s v="The appropriation made by chapter 55, section 1, of the laws of 2009, as amended  by  chapter  53, section 1, of the laws of 2012, is amended and reappropriated to read:"/>
    <n v="4000"/>
    <x v="15"/>
    <m/>
  </r>
  <r>
    <s v="S2003C-2015"/>
    <s v="Aid to Localities"/>
    <n v="764"/>
    <x v="13"/>
    <x v="1"/>
    <x v="0"/>
    <s v="VILLAGE OF RED HOOK"/>
    <s v="The appropriation made by chapter 55, section 1, of the laws of 2009, as amended  by  chapter  53, section 1, of the laws of 2012, is amended and reappropriated to read:"/>
    <n v="4000"/>
    <x v="15"/>
    <m/>
  </r>
  <r>
    <s v="S2003C-2015"/>
    <s v="Aid to Localities"/>
    <n v="764"/>
    <x v="13"/>
    <x v="1"/>
    <x v="0"/>
    <s v="VILLAGE OF TUXEDO PARK"/>
    <s v="The appropriation made by chapter 55, section 1, of the laws of 2009, as amended  by  chapter  53, section 1, of the laws of 2012, is amended and reappropriated to read:"/>
    <n v="5476"/>
    <x v="212"/>
    <m/>
  </r>
  <r>
    <s v="S2003C-2015"/>
    <s v="Aid to Localities"/>
    <n v="764"/>
    <x v="13"/>
    <x v="1"/>
    <x v="0"/>
    <s v="WILLIAMSVILLE FIRE DEPARTMENT"/>
    <s v="The appropriation made by chapter 55, section 1, of the laws of 2009, as amended  by  chapter  53, section 1, of the laws of 2012, is amended and reappropriated to read:"/>
    <n v="9000"/>
    <x v="142"/>
    <m/>
  </r>
  <r>
    <s v="S2003C-2015"/>
    <s v="Aid to Localities"/>
    <n v="764"/>
    <x v="13"/>
    <x v="0"/>
    <x v="0"/>
    <s v="New York Agency For Community Affairs, Inc."/>
    <s v="By chapter 55, section 1, of the laws of 2008, as amended by chapter 55, section 1, of the laws of 2009:"/>
    <n v="75000"/>
    <x v="84"/>
    <m/>
  </r>
  <r>
    <s v="S2003C-2015"/>
    <s v="Aid to Localities"/>
    <n v="764"/>
    <x v="13"/>
    <x v="2"/>
    <x v="0"/>
    <s v="Afton, Town of"/>
    <s v="By chapter 55, section 1, of the laws of 2008, as amended by chapter 53, section 1, of the laws of 2013"/>
    <n v="50000"/>
    <x v="10"/>
    <m/>
  </r>
  <r>
    <s v="S2003C-2015"/>
    <s v="Aid to Localities"/>
    <n v="764"/>
    <x v="13"/>
    <x v="2"/>
    <x v="0"/>
    <s v="Auburn YMCA"/>
    <s v="By chapter 55, section 1, of the laws of 2008, as amended by chapter 53, section 1, of the laws of 2013"/>
    <n v="5000"/>
    <x v="6"/>
    <m/>
  </r>
  <r>
    <s v="S2003C-2015"/>
    <s v="Aid to Localities"/>
    <n v="764"/>
    <x v="13"/>
    <x v="2"/>
    <x v="0"/>
    <s v="Ballston, Town of"/>
    <s v="By chapter 55, section 1, of the laws of 2008, as amended by chapter 53, section 1, of the laws of 2013"/>
    <n v="20000"/>
    <x v="49"/>
    <m/>
  </r>
  <r>
    <s v="S2003C-2015"/>
    <s v="Aid to Localities"/>
    <n v="764"/>
    <x v="13"/>
    <x v="2"/>
    <x v="0"/>
    <s v="Bath, Village of"/>
    <s v="By chapter 55, section 1, of the laws of 2008, as amended by chapter 53, section 1, of the laws of 2013"/>
    <n v="50000"/>
    <x v="10"/>
    <m/>
  </r>
  <r>
    <s v="S2003C-2015"/>
    <s v="Aid to Localities"/>
    <n v="764"/>
    <x v="13"/>
    <x v="2"/>
    <x v="0"/>
    <s v="Belmont Volunteer Fire Company"/>
    <s v="By chapter 55, section 1, of the laws of 2008, as amended by chapter 53, section 1, of the laws of 2013"/>
    <n v="1500"/>
    <x v="1"/>
    <m/>
  </r>
  <r>
    <s v="S2003C-2015"/>
    <s v="Aid to Localities"/>
    <n v="764"/>
    <x v="13"/>
    <x v="2"/>
    <x v="0"/>
    <s v="Berkshire Fire Department"/>
    <s v="By chapter 55, section 1, of the laws of 2008, as amended by chapter 53, section 1, of the laws of 2013"/>
    <n v="3000"/>
    <x v="14"/>
    <m/>
  </r>
  <r>
    <s v="S2003C-2015"/>
    <s v="Aid to Localities"/>
    <n v="764"/>
    <x v="13"/>
    <x v="2"/>
    <x v="0"/>
    <s v="Bolivar Fire Department"/>
    <s v="By chapter 55, section 1, of the laws of 2008, as amended by chapter 53, section 1, of the laws of 2013"/>
    <n v="3000"/>
    <x v="14"/>
    <m/>
  </r>
  <r>
    <s v="S2003C-2015"/>
    <s v="Aid to Localities"/>
    <n v="764"/>
    <x v="13"/>
    <x v="2"/>
    <x v="0"/>
    <s v="BRAVO - Volunteer Ambulance Service"/>
    <s v="By chapter 55, section 1, of the laws of 2008, as amended by chapter 53, section 1, of the laws of 2013"/>
    <n v="3000"/>
    <x v="14"/>
    <m/>
  </r>
  <r>
    <s v="S2003C-2015"/>
    <s v="Aid to Localities"/>
    <n v="764"/>
    <x v="13"/>
    <x v="2"/>
    <x v="0"/>
    <s v="Buchanan, Village of"/>
    <s v="By chapter 55, section 1, of the laws of 2008, as amended by chapter 53, section 1, of the laws of 2013"/>
    <n v="25000"/>
    <x v="12"/>
    <m/>
  </r>
  <r>
    <s v="S2003C-2015"/>
    <s v="Aid to Localities"/>
    <n v="764"/>
    <x v="13"/>
    <x v="2"/>
    <x v="0"/>
    <s v="Cambridge, Village of"/>
    <s v="By chapter 55, section 1, of the laws of 2008, as amended by chapter 53, section 1, of the laws of 2013"/>
    <n v="48000"/>
    <x v="214"/>
    <m/>
  </r>
  <r>
    <s v="S2003C-2015"/>
    <s v="Aid to Localities"/>
    <n v="764"/>
    <x v="13"/>
    <x v="2"/>
    <x v="0"/>
    <s v="Camillus, Village of"/>
    <s v="By chapter 55, section 1, of the laws of 2008, as amended by chapter 53, section 1, of the laws of 2013"/>
    <n v="5000"/>
    <x v="6"/>
    <m/>
  </r>
  <r>
    <s v="S2003C-2015"/>
    <s v="Aid to Localities"/>
    <n v="764"/>
    <x v="13"/>
    <x v="2"/>
    <x v="0"/>
    <s v="Canisteo, Village of"/>
    <s v="By chapter 55, section 1, of the laws of 2008, as amended by chapter 53, section 1, of the laws of 2013"/>
    <n v="70000"/>
    <x v="52"/>
    <m/>
  </r>
  <r>
    <s v="S2003C-2015"/>
    <s v="Aid to Localities"/>
    <n v="764"/>
    <x v="13"/>
    <x v="2"/>
    <x v="0"/>
    <s v="Cassville Fire Department Inc."/>
    <s v="By chapter 55, section 1, of the laws of 2008, as amended by chapter 53, section 1, of the laws of 2013"/>
    <n v="25000"/>
    <x v="12"/>
    <m/>
  </r>
  <r>
    <s v="S2003C-2015"/>
    <s v="Aid to Localities"/>
    <n v="764"/>
    <x v="13"/>
    <x v="2"/>
    <x v="0"/>
    <s v="Cold Spring Harbor Volunteer Fire Department, Inc."/>
    <s v="By chapter 55, section 1, of the laws of 2008, as amended by chapter 53, section 1, of the laws of 2013"/>
    <n v="10000"/>
    <x v="11"/>
    <m/>
  </r>
  <r>
    <s v="S2003C-2015"/>
    <s v="Aid to Localities"/>
    <n v="764"/>
    <x v="13"/>
    <x v="2"/>
    <x v="0"/>
    <s v="Columbia County Emergency Management"/>
    <s v="By chapter 55, section 1, of the laws of 2008, as amended by chapter 53, section 1, of the laws of 2013"/>
    <n v="48300"/>
    <x v="215"/>
    <m/>
  </r>
  <r>
    <s v="S2003C-2015"/>
    <s v="Aid to Localities"/>
    <n v="765"/>
    <x v="13"/>
    <x v="2"/>
    <x v="0"/>
    <s v="Community Transportation Services"/>
    <s v="By chapter 55, section 1, of the laws of 2008, as amended by chapter 53, section 1, of the laws of 2013"/>
    <n v="4000"/>
    <x v="15"/>
    <m/>
  </r>
  <r>
    <s v="S2003C-2015"/>
    <s v="Aid to Localities"/>
    <n v="765"/>
    <x v="13"/>
    <x v="2"/>
    <x v="0"/>
    <s v="Concord, Town of"/>
    <s v="By chapter 55, section 1, of the laws of 2008, as amended by chapter 53, section 1, of the laws of 2013"/>
    <n v="6400"/>
    <x v="216"/>
    <m/>
  </r>
  <r>
    <s v="S2003C-2015"/>
    <s v="Aid to Localities"/>
    <n v="765"/>
    <x v="13"/>
    <x v="2"/>
    <x v="0"/>
    <s v="Cortlandt, Town of"/>
    <s v="By chapter 55, section 1, of the laws of 2008, as amended by chapter 53, section 1, of the laws of 2013"/>
    <n v="55000"/>
    <x v="50"/>
    <m/>
  </r>
  <r>
    <s v="S2003C-2015"/>
    <s v="Aid to Localities"/>
    <n v="765"/>
    <x v="13"/>
    <x v="2"/>
    <x v="0"/>
    <s v="Cortlandt, Town of"/>
    <s v="By chapter 55, section 1, of the laws of 2008, as amended by chapter 53, section 1, of the laws of 2013"/>
    <n v="30000"/>
    <x v="64"/>
    <m/>
  </r>
  <r>
    <s v="S2003C-2015"/>
    <s v="Aid to Localities"/>
    <n v="765"/>
    <x v="13"/>
    <x v="2"/>
    <x v="0"/>
    <s v="Cottekill Fire District"/>
    <s v="By chapter 55, section 1, of the laws of 2008, as amended by chapter 53, section 1, of the laws of 2013"/>
    <n v="5000"/>
    <x v="6"/>
    <m/>
  </r>
  <r>
    <s v="S2003C-2015"/>
    <s v="Aid to Localities"/>
    <n v="765"/>
    <x v="13"/>
    <x v="2"/>
    <x v="0"/>
    <s v="Cuddebackville Fire Department, Inc."/>
    <s v="By chapter 55, section 1, of the laws of 2008, as amended by chapter 53, section 1, of the laws of 2013"/>
    <n v="10000"/>
    <x v="11"/>
    <m/>
  </r>
  <r>
    <s v="S2003C-2015"/>
    <s v="Aid to Localities"/>
    <n v="765"/>
    <x v="13"/>
    <x v="2"/>
    <x v="0"/>
    <s v="Deerpark, Town of"/>
    <s v="By chapter 55, section 1, of the laws of 2008, as amended by chapter 53, section 1, of the laws of 2013"/>
    <n v="25000"/>
    <x v="12"/>
    <m/>
  </r>
  <r>
    <s v="S2003C-2015"/>
    <s v="Aid to Localities"/>
    <n v="765"/>
    <x v="13"/>
    <x v="2"/>
    <x v="0"/>
    <s v="Denning, Town of"/>
    <s v="By chapter 55, section 1, of the laws of 2008, as amended by chapter 53, section 1, of the laws of 2013"/>
    <n v="10000"/>
    <x v="11"/>
    <m/>
  </r>
  <r>
    <s v="S2003C-2015"/>
    <s v="Aid to Localities"/>
    <n v="765"/>
    <x v="13"/>
    <x v="2"/>
    <x v="0"/>
    <s v="Deposit, Village of"/>
    <s v="By chapter 55, section 1, of the laws of 2008, as amended by chapter 53, section 1, of the laws of 2013"/>
    <n v="1000"/>
    <x v="16"/>
    <m/>
  </r>
  <r>
    <s v="S2003C-2015"/>
    <s v="Aid to Localities"/>
    <n v="765"/>
    <x v="13"/>
    <x v="2"/>
    <x v="0"/>
    <s v="Dover, Town of"/>
    <s v="By chapter 55, section 1, of the laws of 2008, as amended by chapter 53, section 1, of the laws of 2013"/>
    <n v="20000"/>
    <x v="49"/>
    <m/>
  </r>
  <r>
    <s v="S2003C-2015"/>
    <s v="Aid to Localities"/>
    <n v="765"/>
    <x v="13"/>
    <x v="2"/>
    <x v="0"/>
    <s v="Downsville Fire Department, Inc., Volunteers of"/>
    <s v="By chapter 55, section 1, of the laws of 2008, as amended by chapter 53, section 1, of the laws of 2013"/>
    <n v="20000"/>
    <x v="49"/>
    <m/>
  </r>
  <r>
    <s v="S2003C-2015"/>
    <s v="Aid to Localities"/>
    <n v="765"/>
    <x v="13"/>
    <x v="2"/>
    <x v="0"/>
    <s v="E.B. Packard Hose Company, Inc."/>
    <s v="By chapter 55, section 1, of the laws of 2008, as amended by chapter 53, section 1, of the laws of 2013"/>
    <n v="15000"/>
    <x v="48"/>
    <m/>
  </r>
  <r>
    <s v="S2003C-2015"/>
    <s v="Aid to Localities"/>
    <n v="765"/>
    <x v="13"/>
    <x v="2"/>
    <x v="0"/>
    <s v="East Greenbush, Town of"/>
    <s v="By chapter 55, section 1, of the laws of 2008, as amended by chapter 53, section 1, of the laws of 2013"/>
    <n v="95000"/>
    <x v="217"/>
    <m/>
  </r>
  <r>
    <s v="S2003C-2015"/>
    <s v="Aid to Localities"/>
    <n v="765"/>
    <x v="13"/>
    <x v="2"/>
    <x v="0"/>
    <s v="East Meadow Chamber of Commerce"/>
    <s v="By chapter 55, section 1, of the laws of 2008, as amended by chapter 53, section 1, of the laws of 2013"/>
    <n v="3750"/>
    <x v="110"/>
    <m/>
  </r>
  <r>
    <s v="S2003C-2015"/>
    <s v="Aid to Localities"/>
    <n v="765"/>
    <x v="13"/>
    <x v="2"/>
    <x v="0"/>
    <s v="Eaton's Neck Fire District"/>
    <s v="By chapter 55, section 1, of the laws of 2008, as amended by chapter 53, section 1, of the laws of 2013"/>
    <n v="2500"/>
    <x v="7"/>
    <m/>
  </r>
  <r>
    <s v="S2003C-2015"/>
    <s v="Aid to Localities"/>
    <n v="765"/>
    <x v="13"/>
    <x v="2"/>
    <x v="0"/>
    <s v="Edmeston, Town of"/>
    <s v="By chapter 55, section 1, of the laws of 2008, as amended by chapter 53, section 1, of the laws of 2013"/>
    <n v="10000"/>
    <x v="11"/>
    <m/>
  </r>
  <r>
    <s v="S2003C-2015"/>
    <s v="Aid to Localities"/>
    <n v="765"/>
    <x v="13"/>
    <x v="2"/>
    <x v="0"/>
    <s v="Egypt Fire Association, Inc."/>
    <s v="By chapter 55, section 1, of the laws of 2008, as amended by chapter 53, section 1, of the laws of 2013"/>
    <n v="23000"/>
    <x v="218"/>
    <m/>
  </r>
  <r>
    <s v="S2003C-2015"/>
    <s v="Aid to Localities"/>
    <n v="765"/>
    <x v="13"/>
    <x v="2"/>
    <x v="0"/>
    <s v="Elbridge Volunteer Fire Company Inc."/>
    <s v="By chapter 55, section 1, of the laws of 2008, as amended by chapter 53, section 1, of the laws of 2013"/>
    <n v="4500"/>
    <x v="32"/>
    <m/>
  </r>
  <r>
    <s v="S2003C-2015"/>
    <s v="Aid to Localities"/>
    <n v="765"/>
    <x v="13"/>
    <x v="2"/>
    <x v="0"/>
    <s v="Elizabethtown-Lewis Emergency Squad"/>
    <s v="By chapter 55, section 1, of the laws of 2008, as amended by chapter 53, section 1, of the laws of 2013"/>
    <n v="45000"/>
    <x v="219"/>
    <m/>
  </r>
  <r>
    <s v="S2003C-2015"/>
    <s v="Aid to Localities"/>
    <n v="765"/>
    <x v="13"/>
    <x v="2"/>
    <x v="0"/>
    <s v="ELKS Huntington Lodge No. 1565"/>
    <s v="By chapter 55, section 1, of the laws of 2008, as amended by chapter 53, section 1, of the laws of 2013"/>
    <n v="2000"/>
    <x v="33"/>
    <m/>
  </r>
  <r>
    <s v="S2003C-2015"/>
    <s v="Aid to Localities"/>
    <n v="765"/>
    <x v="13"/>
    <x v="2"/>
    <x v="0"/>
    <s v="Ellenville Fire District"/>
    <s v="By chapter 55, section 1, of the laws of 2008, as amended by chapter 53, section 1, of the laws of 2013"/>
    <n v="5000"/>
    <x v="6"/>
    <m/>
  </r>
  <r>
    <s v="S2003C-2015"/>
    <s v="Aid to Localities"/>
    <n v="765"/>
    <x v="13"/>
    <x v="2"/>
    <x v="0"/>
    <s v="Flushing Community Development Center, Inc."/>
    <s v="By chapter 55, section 1, of the laws of 2008, as amended by chapter 53, section 1, of the laws of 2013"/>
    <n v="20000"/>
    <x v="49"/>
    <m/>
  </r>
  <r>
    <s v="S2003C-2015"/>
    <s v="Aid to Localities"/>
    <n v="765"/>
    <x v="13"/>
    <x v="2"/>
    <x v="0"/>
    <s v="Frankfort, Village of"/>
    <s v="By chapter 55, section 1, of the laws of 2008, as amended by chapter 53, section 1, of the laws of 2013"/>
    <n v="30000"/>
    <x v="64"/>
    <m/>
  </r>
  <r>
    <s v="S2003C-2015"/>
    <s v="Aid to Localities"/>
    <n v="765"/>
    <x v="13"/>
    <x v="2"/>
    <x v="0"/>
    <s v="Genesee, Town of"/>
    <s v="By chapter 55, section 1, of the laws of 2008, as amended by chapter 53, section 1, of the laws of 2013"/>
    <n v="20000"/>
    <x v="49"/>
    <m/>
  </r>
  <r>
    <s v="S2003C-2015"/>
    <s v="Aid to Localities"/>
    <n v="765"/>
    <x v="13"/>
    <x v="2"/>
    <x v="0"/>
    <s v="Glasco Fire Company, The"/>
    <s v="By chapter 55, section 1, of the laws of 2008, as amended by chapter 53, section 1, of the laws of 2013"/>
    <n v="5000"/>
    <x v="6"/>
    <m/>
  </r>
  <r>
    <s v="S2003C-2015"/>
    <s v="Aid to Localities"/>
    <n v="765"/>
    <x v="13"/>
    <x v="2"/>
    <x v="0"/>
    <s v="Glenwood H&amp;L, E&amp;H Co."/>
    <s v="By chapter 55, section 1, of the laws of 2008, as amended by chapter 53, section 1, of the laws of 2013"/>
    <n v="20000"/>
    <x v="49"/>
    <m/>
  </r>
  <r>
    <s v="S2003C-2015"/>
    <s v="Aid to Localities"/>
    <n v="765"/>
    <x v="13"/>
    <x v="2"/>
    <x v="0"/>
    <s v="Greenwood Lake, Village of"/>
    <s v="By chapter 55, section 1, of the laws of 2008, as amended by chapter 53, section 1, of the laws of 2013"/>
    <n v="20000"/>
    <x v="49"/>
    <m/>
  </r>
  <r>
    <s v="S2003C-2015"/>
    <s v="Aid to Localities"/>
    <n v="765"/>
    <x v="13"/>
    <x v="2"/>
    <x v="0"/>
    <s v="Greenwood Lake, Village of"/>
    <s v="By chapter 55, section 1, of the laws of 2008, as amended by chapter 53, section 1, of the laws of 2013"/>
    <n v="26000"/>
    <x v="220"/>
    <m/>
  </r>
  <r>
    <s v="S2003C-2015"/>
    <s v="Aid to Localities"/>
    <n v="765"/>
    <x v="13"/>
    <x v="2"/>
    <x v="0"/>
    <s v="Grove, Town of"/>
    <s v="By chapter 55, section 1, of the laws of 2008, as amended by chapter 53, section 1, of the laws of 2013"/>
    <n v="20000"/>
    <x v="49"/>
    <m/>
  </r>
  <r>
    <s v="S2003C-2015"/>
    <s v="Aid to Localities"/>
    <n v="765"/>
    <x v="13"/>
    <x v="2"/>
    <x v="0"/>
    <s v="Halsey Valley Fire Department"/>
    <s v="By chapter 55, section 1, of the laws of 2008, as amended by chapter 53, section 1, of the laws of 2013"/>
    <n v="10000"/>
    <x v="11"/>
    <m/>
  </r>
  <r>
    <s v="S2003C-2015"/>
    <s v="Aid to Localities"/>
    <n v="765"/>
    <x v="13"/>
    <x v="2"/>
    <x v="0"/>
    <s v="Henry Hiteman Engine &amp; Hose Company, Inc."/>
    <s v="By chapter 55, section 1, of the laws of 2008, as amended by chapter 53, section 1, of the laws of 2013"/>
    <n v="15000"/>
    <x v="48"/>
    <m/>
  </r>
  <r>
    <s v="S2003C-2015"/>
    <s v="Aid to Localities"/>
    <n v="765"/>
    <x v="13"/>
    <x v="2"/>
    <x v="0"/>
    <s v="Hughsonville Fire District"/>
    <s v="By chapter 55, section 1, of the laws of 2008, as amended by chapter 53, section 1, of the laws of 2013"/>
    <n v="21153"/>
    <x v="221"/>
    <m/>
  </r>
  <r>
    <s v="S2003C-2015"/>
    <s v="Aid to Localities"/>
    <n v="765"/>
    <x v="13"/>
    <x v="2"/>
    <x v="0"/>
    <s v="Jeffersonville, Village of"/>
    <s v="By chapter 55, section 1, of the laws of 2008, as amended by chapter 53, section 1, of the laws of 2013"/>
    <n v="10000"/>
    <x v="11"/>
    <m/>
  </r>
  <r>
    <s v="S2003C-2015"/>
    <s v="Aid to Localities"/>
    <n v="765"/>
    <x v="13"/>
    <x v="2"/>
    <x v="0"/>
    <s v="JEM Foundation"/>
    <s v="By chapter 55, section 1, of the laws of 2008, as amended by chapter 53, section 1, of the laws of 2013"/>
    <n v="5000"/>
    <x v="6"/>
    <m/>
  </r>
  <r>
    <s v="S2003C-2015"/>
    <s v="Aid to Localities"/>
    <n v="765"/>
    <x v="13"/>
    <x v="2"/>
    <x v="0"/>
    <s v="Johnsburg, Town of"/>
    <s v="By chapter 55, section 1, of the laws of 2008, as amended by chapter 53, section 1, of the laws of 2013"/>
    <n v="12000"/>
    <x v="83"/>
    <m/>
  </r>
  <r>
    <s v="S2003C-2015"/>
    <s v="Aid to Localities"/>
    <n v="765"/>
    <x v="13"/>
    <x v="2"/>
    <x v="0"/>
    <s v="Johnstown Area Volunteer Ambulance Corps"/>
    <s v="By chapter 55, section 1, of the laws of 2008, as amended by chapter 53, section 1, of the laws of 2013"/>
    <n v="4000"/>
    <x v="15"/>
    <m/>
  </r>
  <r>
    <s v="S2003C-2015"/>
    <s v="Aid to Localities"/>
    <n v="765"/>
    <x v="13"/>
    <x v="2"/>
    <x v="0"/>
    <s v="Johnstown Fire Department"/>
    <s v="By chapter 55, section 1, of the laws of 2008, as amended by chapter 53, section 1, of the laws of 2013"/>
    <n v="15000"/>
    <x v="48"/>
    <m/>
  </r>
  <r>
    <s v="S2003C-2015"/>
    <s v="Aid to Localities"/>
    <n v="765"/>
    <x v="13"/>
    <x v="2"/>
    <x v="0"/>
    <s v="K of C - Farmingdale Council"/>
    <s v="By chapter 55, section 1, of the laws of 2008, as amended by chapter 53, section 1, of the laws of 2013"/>
    <n v="3750"/>
    <x v="110"/>
    <m/>
  </r>
  <r>
    <s v="S2003C-2015"/>
    <s v="Aid to Localities"/>
    <n v="765"/>
    <x v="13"/>
    <x v="2"/>
    <x v="0"/>
    <s v="Kiwanis Club of York-Leicester"/>
    <s v="By chapter 55, section 1, of the laws of 2008, as amended by chapter 53, section 1, of the laws of 2013"/>
    <n v="8000"/>
    <x v="41"/>
    <m/>
  </r>
  <r>
    <s v="S2003C-2015"/>
    <s v="Aid to Localities"/>
    <n v="765"/>
    <x v="13"/>
    <x v="2"/>
    <x v="0"/>
    <s v="Lake Erie Beach Volunteer Fire Company"/>
    <s v="By chapter 55, section 1, of the laws of 2008, as amended by chapter 53, section 1, of the laws of 2013"/>
    <n v="6675"/>
    <x v="222"/>
    <m/>
  </r>
  <r>
    <s v="S2003C-2015"/>
    <s v="Aid to Localities"/>
    <n v="765"/>
    <x v="13"/>
    <x v="2"/>
    <x v="0"/>
    <s v="Le Roy, Town of"/>
    <s v="By chapter 55, section 1, of the laws of 2008, as amended by chapter 53, section 1, of the laws of 2013"/>
    <n v="100000"/>
    <x v="9"/>
    <m/>
  </r>
  <r>
    <s v="S2003C-2015"/>
    <s v="Aid to Localities"/>
    <n v="765"/>
    <x v="13"/>
    <x v="2"/>
    <x v="0"/>
    <s v="Levittown Business Corridor Improvement Assn."/>
    <s v="By chapter 55, section 1, of the laws of 2008, as amended by chapter 53, section 1, of the laws of 2013"/>
    <n v="23500"/>
    <x v="223"/>
    <m/>
  </r>
  <r>
    <s v="S2003C-2015"/>
    <s v="Aid to Localities"/>
    <n v="765"/>
    <x v="13"/>
    <x v="2"/>
    <x v="0"/>
    <s v="Levittown Chamber of Commerce"/>
    <s v="By chapter 55, section 1, of the laws of 2008, as amended by chapter 53, section 1, of the laws of 2013"/>
    <n v="12500"/>
    <x v="47"/>
    <m/>
  </r>
  <r>
    <s v="S2003C-2015"/>
    <s v="Aid to Localities"/>
    <n v="765"/>
    <x v="13"/>
    <x v="2"/>
    <x v="0"/>
    <s v="Levittown Fire District"/>
    <s v="By chapter 55, section 1, of the laws of 2008, as amended by chapter 53, section 1, of the laws of 2013"/>
    <n v="130000"/>
    <x v="224"/>
    <m/>
  </r>
  <r>
    <s v="S2003C-2015"/>
    <s v="Aid to Localities"/>
    <n v="765"/>
    <x v="13"/>
    <x v="2"/>
    <x v="0"/>
    <s v="Levittown/Wantagh Volunteer Ambulance"/>
    <s v="By chapter 55, section 1, of the laws of 2008, as amended by chapter 53, section 1, of the laws of 2013"/>
    <n v="7500"/>
    <x v="8"/>
    <m/>
  </r>
  <r>
    <s v="S2003C-2015"/>
    <s v="Aid to Localities"/>
    <n v="765"/>
    <x v="13"/>
    <x v="2"/>
    <x v="0"/>
    <s v="Linwood Volunteer Ambulance Corps"/>
    <s v="By chapter 55, section 1, of the laws of 2008, as amended by chapter 53, section 1, of the laws of 2013"/>
    <n v="5000"/>
    <x v="6"/>
    <m/>
  </r>
  <r>
    <s v="S2003C-2015"/>
    <s v="Aid to Localities"/>
    <n v="765"/>
    <x v="13"/>
    <x v="2"/>
    <x v="0"/>
    <s v="Lockport, City of"/>
    <s v="By chapter 55, section 1, of the laws of 2008, as amended by chapter 53, section 1, of the laws of 2013"/>
    <n v="55000"/>
    <x v="50"/>
    <m/>
  </r>
  <r>
    <s v="S2003C-2015"/>
    <s v="Aid to Localities"/>
    <n v="765"/>
    <x v="13"/>
    <x v="2"/>
    <x v="0"/>
    <s v="Lyndonville, Village of"/>
    <s v="By chapter 55, section 1, of the laws of 2008, as amended by chapter 53, section 1, of the laws of 2013"/>
    <n v="5000"/>
    <x v="6"/>
    <m/>
  </r>
  <r>
    <s v="S2003C-2015"/>
    <s v="Aid to Localities"/>
    <n v="766"/>
    <x v="13"/>
    <x v="2"/>
    <x v="0"/>
    <s v="Marathon, Village of"/>
    <s v="By chapter 55, section 1, of the laws of 2008, as amended by chapter 53, section 1, of the laws of 2013"/>
    <n v="15000"/>
    <x v="48"/>
    <m/>
  </r>
  <r>
    <s v="S2003C-2015"/>
    <s v="Aid to Localities"/>
    <n v="766"/>
    <x v="13"/>
    <x v="2"/>
    <x v="0"/>
    <s v="Marbletown Volunteer Fire Department, Inc."/>
    <s v="By chapter 55, section 1, of the laws of 2008, as amended by chapter 53, section 1, of the laws of 2013"/>
    <n v="5000"/>
    <x v="6"/>
    <m/>
  </r>
  <r>
    <s v="S2003C-2015"/>
    <s v="Aid to Localities"/>
    <n v="766"/>
    <x v="13"/>
    <x v="2"/>
    <x v="0"/>
    <s v="Meadowmere Park Fire Department"/>
    <s v="By chapter 55, section 1, of the laws of 2008, as amended by chapter 53, section 1, of the laws of 2013"/>
    <n v="5000"/>
    <x v="6"/>
    <m/>
  </r>
  <r>
    <s v="S2003C-2015"/>
    <s v="Aid to Localities"/>
    <n v="766"/>
    <x v="13"/>
    <x v="2"/>
    <x v="0"/>
    <s v="Medina, Village of"/>
    <s v="By chapter 55, section 1, of the laws of 2008, as amended by chapter 53, section 1, of the laws of 2013"/>
    <n v="17000"/>
    <x v="225"/>
    <m/>
  </r>
  <r>
    <s v="S2003C-2015"/>
    <s v="Aid to Localities"/>
    <n v="766"/>
    <x v="13"/>
    <x v="2"/>
    <x v="0"/>
    <s v="Mendon Fire District"/>
    <s v="By chapter 55, section 1, of the laws of 2008, as amended by chapter 53, section 1, of the laws of 2013"/>
    <n v="10000"/>
    <x v="11"/>
    <m/>
  </r>
  <r>
    <s v="S2003C-2015"/>
    <s v="Aid to Localities"/>
    <n v="766"/>
    <x v="13"/>
    <x v="2"/>
    <x v="0"/>
    <s v="Middleport, The Village of"/>
    <s v="By chapter 55, section 1, of the laws of 2008, as amended by chapter 53, section 1, of the laws of 2013"/>
    <n v="40000"/>
    <x v="51"/>
    <m/>
  </r>
  <r>
    <s v="S2003C-2015"/>
    <s v="Aid to Localities"/>
    <n v="766"/>
    <x v="13"/>
    <x v="2"/>
    <x v="0"/>
    <s v="Middletown Fire Department"/>
    <s v="By chapter 55, section 1, of the laws of 2008, as amended by chapter 53, section 1, of the laws of 2013"/>
    <n v="20000"/>
    <x v="49"/>
    <m/>
  </r>
  <r>
    <s v="S2003C-2015"/>
    <s v="Aid to Localities"/>
    <n v="766"/>
    <x v="13"/>
    <x v="2"/>
    <x v="0"/>
    <s v="Milford Fire Department Emergency Squad"/>
    <s v="By chapter 55, section 1, of the laws of 2008, as amended by chapter 53, section 1, of the laws of 2013"/>
    <n v="12000"/>
    <x v="83"/>
    <m/>
  </r>
  <r>
    <s v="S2003C-2015"/>
    <s v="Aid to Localities"/>
    <n v="766"/>
    <x v="13"/>
    <x v="2"/>
    <x v="0"/>
    <s v="Minisink Hose Company #1, Inc."/>
    <s v="By chapter 55, section 1, of the laws of 2008, as amended by chapter 53, section 1, of the laws of 2013"/>
    <n v="10000"/>
    <x v="11"/>
    <m/>
  </r>
  <r>
    <s v="S2003C-2015"/>
    <s v="Aid to Localities"/>
    <n v="766"/>
    <x v="13"/>
    <x v="2"/>
    <x v="0"/>
    <s v="Modena Fire Department"/>
    <s v="By chapter 55, section 1, of the laws of 2008, as amended by chapter 53, section 1, of the laws of 2013"/>
    <n v="7500"/>
    <x v="8"/>
    <m/>
  </r>
  <r>
    <s v="S2003C-2015"/>
    <s v="Aid to Localities"/>
    <n v="766"/>
    <x v="13"/>
    <x v="2"/>
    <x v="0"/>
    <s v="Napanoch Fire District"/>
    <s v="By chapter 55, section 1, of the laws of 2008, as amended by chapter 53, section 1, of the laws of 2013"/>
    <n v="5000"/>
    <x v="6"/>
    <m/>
  </r>
  <r>
    <s v="S2003C-2015"/>
    <s v="Aid to Localities"/>
    <n v="766"/>
    <x v="13"/>
    <x v="2"/>
    <x v="0"/>
    <s v="Nassau County Auxiliary Police-W.Hempstead Unit 116"/>
    <s v="By chapter 55, section 1, of the laws of 2008, as amended by chapter 53, section 1, of the laws of 2013"/>
    <n v="3750"/>
    <x v="110"/>
    <m/>
  </r>
  <r>
    <s v="S2003C-2015"/>
    <s v="Aid to Localities"/>
    <n v="766"/>
    <x v="13"/>
    <x v="2"/>
    <x v="0"/>
    <s v="Nelliston, Village of"/>
    <s v="By chapter 55, section 1, of the laws of 2008, as amended by chapter 53, section 1, of the laws of 2013"/>
    <n v="25000"/>
    <x v="12"/>
    <m/>
  </r>
  <r>
    <s v="S2003C-2015"/>
    <s v="Aid to Localities"/>
    <n v="766"/>
    <x v="13"/>
    <x v="2"/>
    <x v="0"/>
    <s v="Neversink, Town of"/>
    <s v="By chapter 55, section 1, of the laws of 2008, as amended by chapter 53, section 1, of the laws of 2013"/>
    <n v="25000"/>
    <x v="12"/>
    <m/>
  </r>
  <r>
    <s v="S2003C-2015"/>
    <s v="Aid to Localities"/>
    <n v="766"/>
    <x v="13"/>
    <x v="2"/>
    <x v="0"/>
    <s v="New Baltimore, Town of"/>
    <s v="By chapter 55, section 1, of the laws of 2008, as amended by chapter 53, section 1, of the laws of 2013"/>
    <n v="10000"/>
    <x v="11"/>
    <m/>
  </r>
  <r>
    <s v="S2003C-2015"/>
    <s v="Aid to Localities"/>
    <n v="766"/>
    <x v="13"/>
    <x v="2"/>
    <x v="0"/>
    <s v="New London Volunteer Fire Department"/>
    <s v="By chapter 55, section 1, of the laws of 2008, as amended by chapter 53, section 1, of the laws of 2013"/>
    <n v="5200"/>
    <x v="226"/>
    <m/>
  </r>
  <r>
    <s v="S2003C-2015"/>
    <s v="Aid to Localities"/>
    <n v="766"/>
    <x v="13"/>
    <x v="2"/>
    <x v="0"/>
    <s v="Newburgh, City of Professional Fire Fighters IAFF Local 589"/>
    <s v="By chapter 55, section 1, of the laws of 2008, as amended by chapter 53, section 1, of the laws of 2013"/>
    <n v="35000"/>
    <x v="42"/>
    <m/>
  </r>
  <r>
    <s v="S2003C-2015"/>
    <s v="Aid to Localities"/>
    <n v="766"/>
    <x v="13"/>
    <x v="2"/>
    <x v="0"/>
    <s v="Newfane, Town of"/>
    <s v="By chapter 55, section 1, of the laws of 2008, as amended by chapter 53, section 1, of the laws of 2013"/>
    <n v="2500"/>
    <x v="7"/>
    <m/>
  </r>
  <r>
    <s v="S2003C-2015"/>
    <s v="Aid to Localities"/>
    <n v="766"/>
    <x v="13"/>
    <x v="2"/>
    <x v="0"/>
    <s v="Nichols Fire Department"/>
    <s v="By chapter 55, section 1, of the laws of 2008, as amended by chapter 53, section 1, of the laws of 2013"/>
    <n v="4000"/>
    <x v="15"/>
    <m/>
  </r>
  <r>
    <s v="S2003C-2015"/>
    <s v="Aid to Localities"/>
    <n v="766"/>
    <x v="13"/>
    <x v="2"/>
    <x v="0"/>
    <s v="North Amityville Fire Company, Inc."/>
    <s v="By chapter 55, section 1, of the laws of 2008, as amended by chapter 53, section 1, of the laws of 2013"/>
    <n v="15000"/>
    <x v="48"/>
    <m/>
  </r>
  <r>
    <s v="S2003C-2015"/>
    <s v="Aid to Localities"/>
    <n v="766"/>
    <x v="13"/>
    <x v="2"/>
    <x v="0"/>
    <s v="NYS Assn of Black Women Owned Enterprise"/>
    <s v="By chapter 55, section 1, of the laws of 2008, as amended by chapter 53, section 1, of the laws of 2013"/>
    <n v="6750"/>
    <x v="144"/>
    <m/>
  </r>
  <r>
    <s v="S2003C-2015"/>
    <s v="Aid to Localities"/>
    <n v="766"/>
    <x v="13"/>
    <x v="2"/>
    <x v="0"/>
    <s v="Oceanside Fire Department"/>
    <s v="By chapter 55, section 1, of the laws of 2008, as amended by chapter 53, section 1, of the laws of 2013"/>
    <n v="5000"/>
    <x v="6"/>
    <m/>
  </r>
  <r>
    <s v="S2003C-2015"/>
    <s v="Aid to Localities"/>
    <n v="766"/>
    <x v="13"/>
    <x v="2"/>
    <x v="0"/>
    <s v="Olive Fire Department Number 1 Inc."/>
    <s v="By chapter 55, section 1, of the laws of 2008, as amended by chapter 53, section 1, of the laws of 2013"/>
    <n v="5000"/>
    <x v="6"/>
    <m/>
  </r>
  <r>
    <s v="S2003C-2015"/>
    <s v="Aid to Localities"/>
    <n v="766"/>
    <x v="13"/>
    <x v="2"/>
    <x v="0"/>
    <s v="Onondaga County Volunteer Fire Police Association"/>
    <s v="By chapter 55, section 1, of the laws of 2008, as amended by chapter 53, section 1, of the laws of 2013"/>
    <n v="10000"/>
    <x v="11"/>
    <m/>
  </r>
  <r>
    <s v="S2003C-2015"/>
    <s v="Aid to Localities"/>
    <n v="766"/>
    <x v="13"/>
    <x v="2"/>
    <x v="0"/>
    <s v="Orange County Clerk's Office"/>
    <s v="By chapter 55, section 1, of the laws of 2008, as amended by chapter 53, section 1, of the laws of 2013"/>
    <n v="20000"/>
    <x v="49"/>
    <m/>
  </r>
  <r>
    <s v="S2003C-2015"/>
    <s v="Aid to Localities"/>
    <n v="766"/>
    <x v="13"/>
    <x v="2"/>
    <x v="0"/>
    <s v="Our Lady of Lourdes Memorial Hospital, Inc."/>
    <s v="By chapter 55, section 1, of the laws of 2008, as amended by chapter 53, section 1, of the laws of 2013"/>
    <n v="6000"/>
    <x v="0"/>
    <m/>
  </r>
  <r>
    <s v="S2003C-2015"/>
    <s v="Aid to Localities"/>
    <n v="766"/>
    <x v="13"/>
    <x v="2"/>
    <x v="0"/>
    <s v="Phoenicia Fire District"/>
    <s v="By chapter 55, section 1, of the laws of 2008, as amended by chapter 53, section 1, of the laws of 2013"/>
    <n v="5000"/>
    <x v="6"/>
    <m/>
  </r>
  <r>
    <s v="S2003C-2015"/>
    <s v="Aid to Localities"/>
    <n v="766"/>
    <x v="13"/>
    <x v="2"/>
    <x v="0"/>
    <s v="Port Richmond CERT and Rescue, Inc."/>
    <s v="By chapter 55, section 1, of the laws of 2008, as amended by chapter 53, section 1, of the laws of 2013"/>
    <n v="3000"/>
    <x v="14"/>
    <m/>
  </r>
  <r>
    <s v="S2003C-2015"/>
    <s v="Aid to Localities"/>
    <n v="766"/>
    <x v="13"/>
    <x v="2"/>
    <x v="0"/>
    <s v="Portage, Town of"/>
    <s v="By chapter 55, section 1, of the laws of 2008, as amended by chapter 53, section 1, of the laws of 2013"/>
    <n v="20000"/>
    <x v="49"/>
    <m/>
  </r>
  <r>
    <s v="S2003C-2015"/>
    <s v="Aid to Localities"/>
    <n v="766"/>
    <x v="13"/>
    <x v="2"/>
    <x v="0"/>
    <s v="Putnam County"/>
    <s v="By chapter 55, section 1, of the laws of 2008, as amended by chapter 53, section 1, of the laws of 2013"/>
    <n v="5000"/>
    <x v="6"/>
    <m/>
  </r>
  <r>
    <s v="S2003C-2015"/>
    <s v="Aid to Localities"/>
    <n v="766"/>
    <x v="13"/>
    <x v="2"/>
    <x v="0"/>
    <s v="Putnam County"/>
    <s v="By chapter 55, section 1, of the laws of 2008, as amended by chapter 53, section 1, of the laws of 2013"/>
    <n v="10000"/>
    <x v="11"/>
    <m/>
  </r>
  <r>
    <s v="S2003C-2015"/>
    <s v="Aid to Localities"/>
    <n v="766"/>
    <x v="13"/>
    <x v="2"/>
    <x v="0"/>
    <s v="Queens Village/Hollis/Bellerose Ambulance Corps."/>
    <s v="By chapter 55, section 1, of the laws of 2008, as amended by chapter 53, section 1, of the laws of 2013"/>
    <n v="5000"/>
    <x v="6"/>
    <m/>
  </r>
  <r>
    <s v="S2003C-2015"/>
    <s v="Aid to Localities"/>
    <n v="766"/>
    <x v="13"/>
    <x v="2"/>
    <x v="0"/>
    <s v="Richford Volunteer Fire Company Inc."/>
    <s v="By chapter 55, section 1, of the laws of 2008, as amended by chapter 53, section 1, of the laws of 2013"/>
    <n v="6000"/>
    <x v="0"/>
    <m/>
  </r>
  <r>
    <s v="S2003C-2015"/>
    <s v="Aid to Localities"/>
    <n v="766"/>
    <x v="13"/>
    <x v="2"/>
    <x v="0"/>
    <s v="Robinwood Property Owners Assoc."/>
    <s v="By chapter 55, section 1, of the laws of 2008, as amended by chapter 53, section 1, of the laws of 2013"/>
    <n v="5000"/>
    <x v="6"/>
    <m/>
  </r>
  <r>
    <s v="S2003C-2015"/>
    <s v="Aid to Localities"/>
    <n v="766"/>
    <x v="13"/>
    <x v="2"/>
    <x v="0"/>
    <s v="Rochester Institute of Technology, Student Ambulance"/>
    <s v="By chapter 55, section 1, of the laws of 2008, as amended by chapter 53, section 1, of the laws of 2013"/>
    <n v="10000"/>
    <x v="11"/>
    <m/>
  </r>
  <r>
    <s v="S2003C-2015"/>
    <s v="Aid to Localities"/>
    <n v="766"/>
    <x v="13"/>
    <x v="2"/>
    <x v="0"/>
    <s v="Rochester, Town of"/>
    <s v="By chapter 55, section 1, of the laws of 2008, as amended by chapter 53, section 1, of the laws of 2013"/>
    <n v="15000"/>
    <x v="48"/>
    <m/>
  </r>
  <r>
    <s v="S2003C-2015"/>
    <s v="Aid to Localities"/>
    <n v="766"/>
    <x v="13"/>
    <x v="2"/>
    <x v="0"/>
    <s v="Rome, City of"/>
    <s v="By chapter 55, section 1, of the laws of 2008, as amended by chapter 53, section 1, of the laws of 2013"/>
    <n v="2500"/>
    <x v="7"/>
    <m/>
  </r>
  <r>
    <s v="S2003C-2015"/>
    <s v="Aid to Localities"/>
    <n v="766"/>
    <x v="13"/>
    <x v="2"/>
    <x v="0"/>
    <s v="Rose, Town of"/>
    <s v="By chapter 55, section 1, of the laws of 2008, as amended by chapter 53, section 1, of the laws of 2013"/>
    <n v="50000"/>
    <x v="10"/>
    <m/>
  </r>
  <r>
    <s v="S2003C-2015"/>
    <s v="Aid to Localities"/>
    <n v="766"/>
    <x v="13"/>
    <x v="2"/>
    <x v="0"/>
    <s v="Roseboom, Town of"/>
    <s v="By chapter 55, section 1, of the laws of 2008, as amended by chapter 53, section 1, of the laws of 2013"/>
    <n v="25000"/>
    <x v="12"/>
    <m/>
  </r>
  <r>
    <s v="S2003C-2015"/>
    <s v="Aid to Localities"/>
    <n v="766"/>
    <x v="13"/>
    <x v="2"/>
    <x v="0"/>
    <s v="Saugerties, Town of"/>
    <s v="By chapter 55, section 1, of the laws of 2008, as amended by chapter 53, section 1, of the laws of 2013"/>
    <n v="20000"/>
    <x v="49"/>
    <m/>
  </r>
  <r>
    <s v="S2003C-2015"/>
    <s v="Aid to Localities"/>
    <n v="766"/>
    <x v="13"/>
    <x v="2"/>
    <x v="0"/>
    <s v="Sherrill, City of"/>
    <s v="By chapter 55, section 1, of the laws of 2008, as amended by chapter 53, section 1, of the laws of 2013"/>
    <n v="35000"/>
    <x v="42"/>
    <m/>
  </r>
  <r>
    <s v="S2003C-2015"/>
    <s v="Aid to Localities"/>
    <n v="766"/>
    <x v="13"/>
    <x v="2"/>
    <x v="0"/>
    <s v="Sidney Center Improvement Group, Inc."/>
    <s v="By chapter 55, section 1, of the laws of 2008, as amended by chapter 53, section 1, of the laws of 2013"/>
    <n v="2000"/>
    <x v="33"/>
    <m/>
  </r>
  <r>
    <s v="S2003C-2015"/>
    <s v="Aid to Localities"/>
    <n v="766"/>
    <x v="13"/>
    <x v="2"/>
    <x v="0"/>
    <s v="Slate Hill Fire District"/>
    <s v="By chapter 55, section 1, of the laws of 2008, as amended by chapter 53, section 1, of the laws of 2013"/>
    <n v="10000"/>
    <x v="11"/>
    <m/>
  </r>
  <r>
    <s v="S2003C-2015"/>
    <s v="Aid to Localities"/>
    <n v="766"/>
    <x v="13"/>
    <x v="2"/>
    <x v="0"/>
    <s v="Sodus Center Fire Department"/>
    <s v="By chapter 55, section 1, of the laws of 2008, as amended by chapter 53, section 1, of the laws of 2013"/>
    <n v="15000"/>
    <x v="48"/>
    <m/>
  </r>
  <r>
    <s v="S2003C-2015"/>
    <s v="Aid to Localities"/>
    <n v="766"/>
    <x v="13"/>
    <x v="2"/>
    <x v="0"/>
    <s v="South Lockport Fire Company, Inc."/>
    <s v="By chapter 55, section 1, of the laws of 2008, as amended by chapter 53, section 1, of the laws of 2013"/>
    <n v="9500"/>
    <x v="227"/>
    <m/>
  </r>
  <r>
    <s v="S2003C-2015"/>
    <s v="Aid to Localities"/>
    <n v="766"/>
    <x v="13"/>
    <x v="2"/>
    <x v="0"/>
    <s v="Spencerport Firemen's Association"/>
    <s v="By chapter 55, section 1, of the laws of 2008, as amended by chapter 53, section 1, of the laws of 2013"/>
    <n v="10000"/>
    <x v="11"/>
    <m/>
  </r>
  <r>
    <s v="S2003C-2015"/>
    <s v="Aid to Localities"/>
    <n v="766"/>
    <x v="13"/>
    <x v="2"/>
    <x v="0"/>
    <s v="St. Paul Boulevard Fire Association"/>
    <s v="By chapter 55, section 1, of the laws of 2008, as amended by chapter 53, section 1, of the laws of 2013"/>
    <n v="10000"/>
    <x v="11"/>
    <m/>
  </r>
  <r>
    <s v="S2003C-2015"/>
    <s v="Aid to Localities"/>
    <n v="767"/>
    <x v="13"/>
    <x v="2"/>
    <x v="0"/>
    <s v="Steuben County"/>
    <s v="By chapter 55, section 1, of the laws of 2008, as amended by chapter 53, section 1, of the laws of 2013"/>
    <n v="25000"/>
    <x v="12"/>
    <m/>
  </r>
  <r>
    <s v="S2003C-2015"/>
    <s v="Aid to Localities"/>
    <n v="767"/>
    <x v="13"/>
    <x v="2"/>
    <x v="0"/>
    <s v="Stone Ridge Fire District"/>
    <s v="By chapter 55, section 1, of the laws of 2008, as amended by chapter 53, section 1, of the laws of 2013"/>
    <n v="5000"/>
    <x v="6"/>
    <m/>
  </r>
  <r>
    <s v="S2003C-2015"/>
    <s v="Aid to Localities"/>
    <n v="767"/>
    <x v="13"/>
    <x v="2"/>
    <x v="0"/>
    <s v="Swan Lake Hose Company #1"/>
    <s v="By chapter 55, section 1, of the laws of 2008, as amended by chapter 53, section 1, of the laws of 2013"/>
    <n v="10000"/>
    <x v="11"/>
    <m/>
  </r>
  <r>
    <s v="S2003C-2015"/>
    <s v="Aid to Localities"/>
    <n v="767"/>
    <x v="13"/>
    <x v="2"/>
    <x v="0"/>
    <s v="Tupper Lake Volunteer Fire Department"/>
    <s v="By chapter 55, section 1, of the laws of 2008, as amended by chapter 53, section 1, of the laws of 2013"/>
    <n v="16500"/>
    <x v="228"/>
    <m/>
  </r>
  <r>
    <s v="S2003C-2015"/>
    <s v="Aid to Localities"/>
    <n v="767"/>
    <x v="13"/>
    <x v="2"/>
    <x v="0"/>
    <s v="Tuxedo, Town of"/>
    <s v="By chapter 55, section 1, of the laws of 2008, as amended by chapter 53, section 1, of the laws of 2013"/>
    <n v="15000"/>
    <x v="48"/>
    <m/>
  </r>
  <r>
    <s v="S2003C-2015"/>
    <s v="Aid to Localities"/>
    <n v="767"/>
    <x v="13"/>
    <x v="2"/>
    <x v="0"/>
    <s v="Tuxedo, Town of"/>
    <s v="By chapter 55, section 1, of the laws of 2008, as amended by chapter 53, section 1, of the laws of 2013"/>
    <n v="15000"/>
    <x v="48"/>
    <m/>
  </r>
  <r>
    <s v="S2003C-2015"/>
    <s v="Aid to Localities"/>
    <n v="767"/>
    <x v="13"/>
    <x v="2"/>
    <x v="0"/>
    <s v="Tuxedo, Town of"/>
    <s v="By chapter 55, section 1, of the laws of 2008, as amended by chapter 53, section 1, of the laws of 2013"/>
    <n v="10000"/>
    <x v="11"/>
    <m/>
  </r>
  <r>
    <s v="S2003C-2015"/>
    <s v="Aid to Localities"/>
    <n v="767"/>
    <x v="13"/>
    <x v="2"/>
    <x v="0"/>
    <s v="Uniondale Fire Dept."/>
    <s v="By chapter 55, section 1, of the laws of 2008, as amended by chapter 53, section 1, of the laws of 2013"/>
    <n v="4750"/>
    <x v="229"/>
    <m/>
  </r>
  <r>
    <s v="S2003C-2015"/>
    <s v="Aid to Localities"/>
    <n v="767"/>
    <x v="13"/>
    <x v="2"/>
    <x v="0"/>
    <s v="Unionville, Village of"/>
    <s v="By chapter 55, section 1, of the laws of 2008, as amended by chapter 53, section 1, of the laws of 2013"/>
    <n v="10000"/>
    <x v="11"/>
    <m/>
  </r>
  <r>
    <s v="S2003C-2015"/>
    <s v="Aid to Localities"/>
    <n v="767"/>
    <x v="13"/>
    <x v="2"/>
    <x v="0"/>
    <s v="Valley Stream Fire Department/Village of Valley Stream"/>
    <s v="By chapter 55, section 1, of the laws of 2008, as amended by chapter 53, section 1, of the laws of 2013"/>
    <n v="5000"/>
    <x v="6"/>
    <m/>
  </r>
  <r>
    <s v="S2003C-2015"/>
    <s v="Aid to Localities"/>
    <n v="767"/>
    <x v="13"/>
    <x v="2"/>
    <x v="0"/>
    <s v="Vly-Atwood Fire Co., Inc."/>
    <s v="By chapter 55, section 1, of the laws of 2008, as amended by chapter 53, section 1, of the laws of 2013"/>
    <n v="5000"/>
    <x v="6"/>
    <m/>
  </r>
  <r>
    <s v="S2003C-2015"/>
    <s v="Aid to Localities"/>
    <n v="767"/>
    <x v="13"/>
    <x v="2"/>
    <x v="0"/>
    <s v="Wallkill Hook, Ladder &amp; Hose Company, Inc."/>
    <s v="By chapter 55, section 1, of the laws of 2008, as amended by chapter 53, section 1, of the laws of 2013"/>
    <n v="5000"/>
    <x v="6"/>
    <m/>
  </r>
  <r>
    <s v="S2003C-2015"/>
    <s v="Aid to Localities"/>
    <n v="767"/>
    <x v="13"/>
    <x v="2"/>
    <x v="0"/>
    <s v="Western, Town of"/>
    <s v="By chapter 55, section 1, of the laws of 2008, as amended by chapter 53, section 1, of the laws of 2013"/>
    <n v="30000"/>
    <x v="64"/>
    <m/>
  </r>
  <r>
    <s v="S2003C-2015"/>
    <s v="Aid to Localities"/>
    <n v="767"/>
    <x v="13"/>
    <x v="2"/>
    <x v="0"/>
    <s v="Youngstown, Village of"/>
    <s v="By chapter 55, section 1, of the laws of 2008, as amended by chapter 53, section 1, of the laws of 2013"/>
    <n v="10000"/>
    <x v="11"/>
    <m/>
  </r>
  <r>
    <s v="S2003C-2015"/>
    <s v="Aid to Localities"/>
    <n v="768"/>
    <x v="13"/>
    <x v="3"/>
    <x v="0"/>
    <s v="44th Police Precinct Community Council"/>
    <s v="By chapter 55, section 1, of the laws of 2008, as amended by chapter 53, section 1, of the laws of 2013"/>
    <n v="2000"/>
    <x v="33"/>
    <m/>
  </r>
  <r>
    <s v="S2003C-2015"/>
    <s v="Aid to Localities"/>
    <n v="768"/>
    <x v="13"/>
    <x v="3"/>
    <x v="0"/>
    <s v="45th Precinct Community Council"/>
    <s v="By chapter 55, section 1, of the laws of 2008, as amended by chapter 53, section 1, of the laws of 2013"/>
    <n v="2000"/>
    <x v="33"/>
    <m/>
  </r>
  <r>
    <s v="S2003C-2015"/>
    <s v="Aid to Localities"/>
    <n v="768"/>
    <x v="13"/>
    <x v="3"/>
    <x v="0"/>
    <s v="49th Precinct Community Council"/>
    <s v="By chapter 55, section 1, of the laws of 2008, as amended by chapter 53, section 1, of the laws of 2013"/>
    <n v="2000"/>
    <x v="33"/>
    <m/>
  </r>
  <r>
    <s v="S2003C-2015"/>
    <s v="Aid to Localities"/>
    <n v="768"/>
    <x v="13"/>
    <x v="3"/>
    <x v="0"/>
    <s v="Church of the Holy Spirit"/>
    <s v="By chapter 55, section 1, of the laws of 2008, as amended by chapter 53, section 1, of the laws of 2013"/>
    <n v="2500"/>
    <x v="7"/>
    <m/>
  </r>
  <r>
    <s v="S2003C-2015"/>
    <s v="Aid to Localities"/>
    <n v="768"/>
    <x v="13"/>
    <x v="3"/>
    <x v="0"/>
    <s v="City of Niagara Falls Fire Department"/>
    <s v="By chapter 55, section 1, of the laws of 2008, as amended by chapter 53, section 1, of the laws of 2013"/>
    <n v="2500"/>
    <x v="7"/>
    <m/>
  </r>
  <r>
    <s v="S2003C-2015"/>
    <s v="Aid to Localities"/>
    <n v="768"/>
    <x v="13"/>
    <x v="3"/>
    <x v="0"/>
    <s v="City of Niagara Falls Police Department"/>
    <s v="By chapter 55, section 1, of the laws of 2008, as amended by chapter 53, section 1, of the laws of 2013"/>
    <n v="2500"/>
    <x v="7"/>
    <m/>
  </r>
  <r>
    <s v="S2003C-2015"/>
    <s v="Aid to Localities"/>
    <n v="768"/>
    <x v="13"/>
    <x v="3"/>
    <x v="0"/>
    <s v="Eastchester Volunteer Ambulance Corporation"/>
    <s v="By chapter 55, section 1, of the laws of 2008, as amended by chapter 53, section 1, of the laws of 2013"/>
    <n v="2500"/>
    <x v="7"/>
    <m/>
  </r>
  <r>
    <s v="S2003C-2015"/>
    <s v="Aid to Localities"/>
    <n v="768"/>
    <x v="13"/>
    <x v="3"/>
    <x v="0"/>
    <s v="Elmont Community Coalition Council"/>
    <s v="By chapter 55, section 1, of the laws of 2008, as amended by chapter 53, section 1, of the laws of 2013"/>
    <n v="2500"/>
    <x v="7"/>
    <m/>
  </r>
  <r>
    <s v="S2003C-2015"/>
    <s v="Aid to Localities"/>
    <n v="768"/>
    <x v="13"/>
    <x v="3"/>
    <x v="0"/>
    <s v="ESNA-Community Emergency Response Team (ESNA-CERT)"/>
    <s v="By chapter 55, section 1, of the laws of 2008, as amended by chapter 53, section 1, of the laws of 2013"/>
    <n v="5000"/>
    <x v="6"/>
    <m/>
  </r>
  <r>
    <s v="S2003C-2015"/>
    <s v="Aid to Localities"/>
    <n v="768"/>
    <x v="13"/>
    <x v="3"/>
    <x v="0"/>
    <s v="Fleetwood Neighborhood Association"/>
    <s v="By chapter 55, section 1, of the laws of 2008, as amended by chapter 53, section 1, of the laws of 2013"/>
    <n v="2500"/>
    <x v="7"/>
    <m/>
  </r>
  <r>
    <s v="S2003C-2015"/>
    <s v="Aid to Localities"/>
    <n v="768"/>
    <x v="13"/>
    <x v="3"/>
    <x v="0"/>
    <s v="Floral Park Art League"/>
    <s v="By chapter 55, section 1, of the laws of 2008, as amended by chapter 53, section 1, of the laws of 2013"/>
    <n v="3500"/>
    <x v="77"/>
    <m/>
  </r>
  <r>
    <s v="S2003C-2015"/>
    <s v="Aid to Localities"/>
    <n v="768"/>
    <x v="13"/>
    <x v="3"/>
    <x v="0"/>
    <s v="Good Old Lower East Side"/>
    <s v="By chapter 55, section 1, of the laws of 2008, as amended by chapter 53, section 1, of the laws of 2013"/>
    <n v="7500"/>
    <x v="8"/>
    <m/>
  </r>
  <r>
    <s v="S2003C-2015"/>
    <s v="Aid to Localities"/>
    <n v="768"/>
    <x v="13"/>
    <x v="3"/>
    <x v="0"/>
    <s v="Great Neck Senior Center"/>
    <s v="By chapter 55, section 1, of the laws of 2008, as amended by chapter 53, section 1, of the laws of 2013"/>
    <n v="2000"/>
    <x v="33"/>
    <m/>
  </r>
  <r>
    <s v="S2003C-2015"/>
    <s v="Aid to Localities"/>
    <n v="768"/>
    <x v="13"/>
    <x v="3"/>
    <x v="0"/>
    <s v="Hicksville Community Council"/>
    <s v="By chapter 55, section 1, of the laws of 2008, as amended by chapter 53, section 1, of the laws of 2013"/>
    <n v="2500"/>
    <x v="7"/>
    <m/>
  </r>
  <r>
    <s v="S2003C-2015"/>
    <s v="Aid to Localities"/>
    <n v="768"/>
    <x v="13"/>
    <x v="3"/>
    <x v="0"/>
    <s v="Methodist Church of Port Washington"/>
    <s v="By chapter 55, section 1, of the laws of 2008, as amended by chapter 53, section 1, of the laws of 2013"/>
    <n v="2500"/>
    <x v="7"/>
    <m/>
  </r>
  <r>
    <s v="S2003C-2015"/>
    <s v="Aid to Localities"/>
    <n v="768"/>
    <x v="13"/>
    <x v="3"/>
    <x v="0"/>
    <s v="Nassau County Society for the Prevention of Cruelty to Animals (NCSPCA)"/>
    <s v="By chapter 55, section 1, of the laws of 2008, as amended by chapter 53, section 1, of the laws of 2013"/>
    <n v="2500"/>
    <x v="7"/>
    <m/>
  </r>
  <r>
    <s v="S2003C-2015"/>
    <s v="Aid to Localities"/>
    <n v="768"/>
    <x v="13"/>
    <x v="3"/>
    <x v="0"/>
    <s v="Our Lady of Sorrows Food Pantry"/>
    <s v="By chapter 55, section 1, of the laws of 2008, as amended by chapter 53, section 1, of the laws of 2013"/>
    <n v="2000"/>
    <x v="33"/>
    <m/>
  </r>
  <r>
    <s v="S2003C-2015"/>
    <s v="Aid to Localities"/>
    <n v="768"/>
    <x v="13"/>
    <x v="3"/>
    <x v="0"/>
    <s v="Port Washington Union Free School District"/>
    <s v="By chapter 55, section 1, of the laws of 2008, as amended by chapter 53, section 1, of the laws of 2013"/>
    <n v="2000"/>
    <x v="33"/>
    <m/>
  </r>
  <r>
    <s v="S2003C-2015"/>
    <s v="Aid to Localities"/>
    <n v="768"/>
    <x v="13"/>
    <x v="3"/>
    <x v="0"/>
    <s v="Ridgewood Bushwick Senior Citizens Council, Inc."/>
    <s v="By chapter 55, section 1, of the laws of 2008, as amended by chapter 53, section 1, of the laws of 2013"/>
    <n v="70000"/>
    <x v="52"/>
    <m/>
  </r>
  <r>
    <s v="S2003C-2015"/>
    <s v="Aid to Localities"/>
    <n v="768"/>
    <x v="13"/>
    <x v="3"/>
    <x v="0"/>
    <s v="SBT Cert - Southbridge Towers"/>
    <s v="By chapter 55, section 1, of the laws of 2008, as amended by chapter 53, section 1, of the laws of 2013"/>
    <n v="2000"/>
    <x v="33"/>
    <m/>
  </r>
  <r>
    <s v="S2003C-2015"/>
    <s v="Aid to Localities"/>
    <n v="768"/>
    <x v="13"/>
    <x v="3"/>
    <x v="0"/>
    <s v="Town of Oswego - Cemetery Building Improvements"/>
    <s v="By chapter 55, section 1, of the laws of 2008, as amended by chapter 53, section 1, of the laws of 2013"/>
    <n v="20000"/>
    <x v="49"/>
    <m/>
  </r>
  <r>
    <s v="S2003C-2015"/>
    <s v="Aid to Localities"/>
    <n v="768"/>
    <x v="13"/>
    <x v="3"/>
    <x v="0"/>
    <s v="United Tenants of Albany"/>
    <s v="By chapter 55, section 1, of the laws of 2008, as amended by chapter 53, section 1, of the laws of 2013"/>
    <n v="5000"/>
    <x v="6"/>
    <m/>
  </r>
  <r>
    <s v="S2003C-2015"/>
    <s v="Aid to Localities"/>
    <n v="768"/>
    <x v="13"/>
    <x v="3"/>
    <x v="0"/>
    <s v="Westbury Amateur Baseball Association Inc."/>
    <s v="By chapter 55, section 1, of the laws of 2008, as amended by chapter 53, section 1, of the laws of 2013"/>
    <n v="5000"/>
    <x v="6"/>
    <m/>
  </r>
  <r>
    <s v="S2003C-2015"/>
    <s v="Aid to Localities"/>
    <n v="768"/>
    <x v="13"/>
    <x v="0"/>
    <x v="0"/>
    <s v="112th Precinct Community Council Corp."/>
    <s v="By chapter 55, section 1, of the laws of 2008, as amended by chapter 53, section 1, of the laws of 2013"/>
    <n v="3000"/>
    <x v="14"/>
    <m/>
  </r>
  <r>
    <s v="S2003C-2015"/>
    <s v="Aid to Localities"/>
    <n v="768"/>
    <x v="13"/>
    <x v="0"/>
    <x v="0"/>
    <s v="Affiliated Brookhaven Civic Organization"/>
    <s v="By chapter 55, section 1, of the laws of 2008, as amended by chapter 53, section 1, of the laws of 2013"/>
    <n v="1000"/>
    <x v="16"/>
    <m/>
  </r>
  <r>
    <s v="S2003C-2015"/>
    <s v="Aid to Localities"/>
    <n v="768"/>
    <x v="13"/>
    <x v="0"/>
    <x v="0"/>
    <s v="Albany County"/>
    <s v="By chapter 55, section 1, of the laws of 2008, as amended by chapter 53, section 1, of the laws of 2013"/>
    <n v="5000"/>
    <x v="6"/>
    <m/>
  </r>
  <r>
    <s v="S2003C-2015"/>
    <s v="Aid to Localities"/>
    <n v="768"/>
    <x v="13"/>
    <x v="0"/>
    <x v="0"/>
    <s v="Bayport Civic Association, Inc."/>
    <s v="By chapter 55, section 1, of the laws of 2008, as amended by chapter 53, section 1, of the laws of 2013"/>
    <n v="2000"/>
    <x v="33"/>
    <m/>
  </r>
  <r>
    <s v="S2003C-2015"/>
    <s v="Aid to Localities"/>
    <n v="768"/>
    <x v="13"/>
    <x v="0"/>
    <x v="0"/>
    <s v="Boerum Hill Association, Inc."/>
    <s v="By chapter 55, section 1, of the laws of 2008, as amended by chapter 53, section 1, of the laws of 2013"/>
    <n v="3500"/>
    <x v="230"/>
    <m/>
  </r>
  <r>
    <s v="S2003C-2015"/>
    <s v="Aid to Localities"/>
    <n v="768"/>
    <x v="13"/>
    <x v="0"/>
    <x v="0"/>
    <s v="Bohemia Historical Society"/>
    <s v="By chapter 55, section 1, of the laws of 2008, as amended by chapter 53, section 1, of the laws of 2013"/>
    <n v="3000"/>
    <x v="231"/>
    <m/>
  </r>
  <r>
    <s v="S2003C-2015"/>
    <s v="Aid to Localities"/>
    <n v="768"/>
    <x v="13"/>
    <x v="0"/>
    <x v="0"/>
    <s v="Brentwood Chamber of Commerce, Inc."/>
    <s v="By chapter 55, section 1, of the laws of 2008, as amended by chapter 53, section 1, of the laws of 2013"/>
    <n v="3000"/>
    <x v="14"/>
    <m/>
  </r>
  <r>
    <s v="S2003C-2015"/>
    <s v="Aid to Localities"/>
    <n v="768"/>
    <x v="13"/>
    <x v="0"/>
    <x v="0"/>
    <s v="Brooklyn 13 Cert"/>
    <s v="By chapter 55, section 1, of the laws of 2008, as amended by chapter 53, section 1, of the laws of 2013"/>
    <n v="3000"/>
    <x v="14"/>
    <m/>
  </r>
  <r>
    <s v="S2003C-2015"/>
    <s v="Aid to Localities"/>
    <n v="768"/>
    <x v="13"/>
    <x v="0"/>
    <x v="0"/>
    <s v="Caribbean Women's Health Association, Inc."/>
    <s v="By chapter 55, section 1, of the laws of 2008, as amended by chapter 53, section 1, of the laws of 2013"/>
    <n v="10000"/>
    <x v="232"/>
    <m/>
  </r>
  <r>
    <s v="S2003C-2015"/>
    <s v="Aid to Localities"/>
    <n v="768"/>
    <x v="13"/>
    <x v="0"/>
    <x v="0"/>
    <s v="Centereach Civic Association, Inc."/>
    <s v="By chapter 55, section 1, of the laws of 2008, as amended by chapter 53, section 1, of the laws of 2013"/>
    <n v="2500"/>
    <x v="5"/>
    <m/>
  </r>
  <r>
    <s v="S2003C-2015"/>
    <s v="Aid to Localities"/>
    <n v="768"/>
    <x v="13"/>
    <x v="0"/>
    <x v="0"/>
    <s v="Chamber of Commerce of New Rochelle"/>
    <s v="By chapter 55, section 1, of the laws of 2008, as amended by chapter 53, section 1, of the laws of 2013"/>
    <n v="5000"/>
    <x v="6"/>
    <m/>
  </r>
  <r>
    <s v="S2003C-2015"/>
    <s v="Aid to Localities"/>
    <n v="768"/>
    <x v="13"/>
    <x v="0"/>
    <x v="0"/>
    <s v="Charles Salk Manhattan Bronx Chapter #23"/>
    <s v="By chapter 55, section 1, of the laws of 2008, as amended by chapter 53, section 1, of the laws of 2013"/>
    <n v="1000"/>
    <x v="16"/>
    <m/>
  </r>
  <r>
    <s v="S2003C-2015"/>
    <s v="Aid to Localities"/>
    <n v="768"/>
    <x v="13"/>
    <x v="0"/>
    <x v="0"/>
    <s v="Choconut Center Volunteer Fire Company, Inc."/>
    <s v="By chapter 55, section 1, of the laws of 2008, as amended by chapter 53, section 1, of the laws of 2013"/>
    <n v="2500"/>
    <x v="7"/>
    <m/>
  </r>
  <r>
    <s v="S2003C-2015"/>
    <s v="Aid to Localities"/>
    <n v="768"/>
    <x v="13"/>
    <x v="0"/>
    <x v="0"/>
    <s v="Cisnevision, Inc."/>
    <s v="By chapter 55, section 1, of the laws of 2008, as amended by chapter 53, section 1, of the laws of 2013"/>
    <n v="10000"/>
    <x v="11"/>
    <m/>
  </r>
  <r>
    <s v="S2003C-2015"/>
    <s v="Aid to Localities"/>
    <n v="768"/>
    <x v="13"/>
    <x v="0"/>
    <x v="0"/>
    <s v="City of Binghamton - Office of Parks and Recreation"/>
    <s v="By chapter 55, section 1, of the laws of 2008, as amended by chapter 53, section 1, of the laws of 2013"/>
    <n v="5000"/>
    <x v="6"/>
    <m/>
  </r>
  <r>
    <s v="S2003C-2015"/>
    <s v="Aid to Localities"/>
    <n v="768"/>
    <x v="13"/>
    <x v="0"/>
    <x v="0"/>
    <s v="City of North Tonawanda"/>
    <s v="By chapter 55, section 1, of the laws of 2008, as amended by chapter 53, section 1, of the laws of 2013"/>
    <n v="14000"/>
    <x v="233"/>
    <m/>
  </r>
  <r>
    <s v="S2003C-2015"/>
    <s v="Aid to Localities"/>
    <n v="768"/>
    <x v="13"/>
    <x v="0"/>
    <x v="0"/>
    <s v="City of Rensselaer"/>
    <s v="By chapter 55, section 1, of the laws of 2008, as amended by chapter 53, section 1, of the laws of 2013"/>
    <n v="3000"/>
    <x v="234"/>
    <m/>
  </r>
  <r>
    <s v="S2003C-2015"/>
    <s v="Aid to Localities"/>
    <n v="768"/>
    <x v="13"/>
    <x v="0"/>
    <x v="0"/>
    <s v="City of Tonawanda"/>
    <s v="By chapter 55, section 1, of the laws of 2008, as amended by chapter 53, section 1, of the laws of 2013"/>
    <n v="20000"/>
    <x v="235"/>
    <m/>
  </r>
  <r>
    <s v="S2003C-2015"/>
    <s v="Aid to Localities"/>
    <n v="768"/>
    <x v="13"/>
    <x v="0"/>
    <x v="0"/>
    <s v="Committee for an Incorporated Village, Inc."/>
    <s v="By chapter 55, section 1, of the laws of 2008, as amended by chapter 53, section 1, of the laws of 2013"/>
    <n v="5000"/>
    <x v="6"/>
    <m/>
  </r>
  <r>
    <s v="S2003C-2015"/>
    <s v="Aid to Localities"/>
    <n v="768"/>
    <x v="13"/>
    <x v="0"/>
    <x v="0"/>
    <s v="Community Board 8"/>
    <s v="By chapter 55, section 1, of the laws of 2008, as amended by chapter 53, section 1, of the laws of 2013"/>
    <n v="4500"/>
    <x v="32"/>
    <m/>
  </r>
  <r>
    <s v="S2003C-2015"/>
    <s v="Aid to Localities"/>
    <n v="768"/>
    <x v="13"/>
    <x v="0"/>
    <x v="0"/>
    <s v="Council for a Cleaner Chinatown, Inc."/>
    <s v="By chapter 55, section 1, of the laws of 2008, as amended by chapter 53, section 1, of the laws of 2013"/>
    <n v="13000"/>
    <x v="208"/>
    <m/>
  </r>
  <r>
    <s v="S2003C-2015"/>
    <s v="Aid to Localities"/>
    <n v="768"/>
    <x v="13"/>
    <x v="0"/>
    <x v="0"/>
    <s v="Crown Heights North Association, Inc."/>
    <s v="By chapter 55, section 1, of the laws of 2008, as amended by chapter 53, section 1, of the laws of 2013"/>
    <n v="30000"/>
    <x v="236"/>
    <m/>
  </r>
  <r>
    <s v="S2003C-2015"/>
    <s v="Aid to Localities"/>
    <n v="768"/>
    <x v="13"/>
    <x v="0"/>
    <x v="0"/>
    <s v="Cuban Civic Club, Inc."/>
    <s v="By chapter 55, section 1, of the laws of 2008, as amended by chapter 53, section 1, of the laws of 2013"/>
    <n v="3000"/>
    <x v="14"/>
    <m/>
  </r>
  <r>
    <s v="S2003C-2015"/>
    <s v="Aid to Localities"/>
    <n v="768"/>
    <x v="13"/>
    <x v="0"/>
    <x v="0"/>
    <s v="Davidson Community Center, Inc."/>
    <s v="By chapter 55, section 1, of the laws of 2008, as amended by chapter 53, section 1, of the laws of 2013"/>
    <n v="26000"/>
    <x v="237"/>
    <m/>
  </r>
  <r>
    <s v="S2003C-2015"/>
    <s v="Aid to Localities"/>
    <n v="768"/>
    <x v="13"/>
    <x v="0"/>
    <x v="0"/>
    <s v="Dogan Hills United Civic Association"/>
    <s v="By chapter 55, section 1, of the laws of 2008, as amended by chapter 53, section 1, of the laws of 2013"/>
    <n v="1000"/>
    <x v="16"/>
    <m/>
  </r>
  <r>
    <s v="S2003C-2015"/>
    <s v="Aid to Localities"/>
    <n v="768"/>
    <x v="13"/>
    <x v="0"/>
    <x v="0"/>
    <s v="Downtown/Waterfront Business Improvement District, Inc. of Yonkers"/>
    <s v="By chapter 55, section 1, of the laws of 2008, as amended by chapter 53, section 1, of the laws of 2013"/>
    <n v="4500"/>
    <x v="238"/>
    <m/>
  </r>
  <r>
    <s v="S2003C-2015"/>
    <s v="Aid to Localities"/>
    <n v="768"/>
    <x v="13"/>
    <x v="0"/>
    <x v="0"/>
    <s v="East Bushwick Community Coalition"/>
    <s v="By chapter 55, section 1, of the laws of 2008, as amended by chapter 53, section 1, of the laws of 2013"/>
    <n v="5000"/>
    <x v="6"/>
    <m/>
  </r>
  <r>
    <s v="S2003C-2015"/>
    <s v="Aid to Localities"/>
    <n v="768"/>
    <x v="13"/>
    <x v="0"/>
    <x v="0"/>
    <s v="East End Lighthouses, Inc."/>
    <s v="By chapter 55, section 1, of the laws of 2008, as amended by chapter 53, section 1, of the laws of 2013"/>
    <n v="1000"/>
    <x v="16"/>
    <m/>
  </r>
  <r>
    <s v="S2003C-2015"/>
    <s v="Aid to Localities"/>
    <n v="768"/>
    <x v="13"/>
    <x v="0"/>
    <x v="0"/>
    <s v="Esna-Cert Corporation"/>
    <s v="By chapter 55, section 1, of the laws of 2008, as amended by chapter 53, section 1, of the laws of 2013"/>
    <n v="5000"/>
    <x v="6"/>
    <m/>
  </r>
  <r>
    <s v="S2003C-2015"/>
    <s v="Aid to Localities"/>
    <n v="768"/>
    <x v="13"/>
    <x v="0"/>
    <x v="0"/>
    <s v="Families United for Racial and Economic Equality, Inc."/>
    <s v="By chapter 55, section 1, of the laws of 2008, as amended by chapter 53, section 1, of the laws of 2013"/>
    <n v="4000"/>
    <x v="15"/>
    <m/>
  </r>
  <r>
    <s v="S2003C-2015"/>
    <s v="Aid to Localities"/>
    <n v="768"/>
    <x v="13"/>
    <x v="0"/>
    <x v="0"/>
    <s v="Flatbush Development Corporation"/>
    <s v="By chapter 55, section 1, of the laws of 2008, as amended by chapter 53, section 1, of the laws of 2013"/>
    <n v="57500"/>
    <x v="239"/>
    <m/>
  </r>
  <r>
    <s v="S2003C-2015"/>
    <s v="Aid to Localities"/>
    <n v="768"/>
    <x v="13"/>
    <x v="0"/>
    <x v="0"/>
    <s v="Flushing Chinese Business Association, Inc."/>
    <s v="By chapter 55, section 1, of the laws of 2008, as amended by chapter 53, section 1, of the laws of 2013"/>
    <n v="2500"/>
    <x v="7"/>
    <m/>
  </r>
  <r>
    <s v="S2003C-2015"/>
    <s v="Aid to Localities"/>
    <n v="768"/>
    <x v="13"/>
    <x v="0"/>
    <x v="0"/>
    <s v="Fort Greene Park Conservancy, Inc."/>
    <s v="By chapter 55, section 1, of the laws of 2008, as amended by chapter 53, section 1, of the laws of 2013"/>
    <n v="4000"/>
    <x v="15"/>
    <m/>
  </r>
  <r>
    <s v="S2003C-2015"/>
    <s v="Aid to Localities"/>
    <n v="768"/>
    <x v="13"/>
    <x v="0"/>
    <x v="0"/>
    <s v="Goodwill Industries of Western New York, Inc."/>
    <s v="By chapter 55, section 1, of the laws of 2008, as amended by chapter 53, section 1, of the laws of 2013"/>
    <n v="10000"/>
    <x v="11"/>
    <m/>
  </r>
  <r>
    <s v="S2003C-2015"/>
    <s v="Aid to Localities"/>
    <n v="768"/>
    <x v="13"/>
    <x v="0"/>
    <x v="0"/>
    <s v="Grand Island Fire Company"/>
    <s v="By chapter 55, section 1, of the laws of 2008, as amended by chapter 53, section 1, of the laws of 2013"/>
    <n v="5000"/>
    <x v="6"/>
    <m/>
  </r>
  <r>
    <s v="S2003C-2015"/>
    <s v="Aid to Localities"/>
    <n v="768"/>
    <x v="13"/>
    <x v="0"/>
    <x v="0"/>
    <s v="Grant Ferry Association"/>
    <s v="By chapter 55, section 1, of the laws of 2008, as amended by chapter 53, section 1, of the laws of 2013"/>
    <n v="5000"/>
    <x v="6"/>
    <m/>
  </r>
  <r>
    <s v="S2003C-2015"/>
    <s v="Aid to Localities"/>
    <n v="768"/>
    <x v="13"/>
    <x v="0"/>
    <x v="0"/>
    <s v="Greater Calverton Civic Association, Inc."/>
    <s v="By chapter 55, section 1, of the laws of 2008, as amended by chapter 53, section 1, of the laws of 2013"/>
    <n v="1000"/>
    <x v="16"/>
    <m/>
  </r>
  <r>
    <s v="S2003C-2015"/>
    <s v="Aid to Localities"/>
    <n v="768"/>
    <x v="13"/>
    <x v="0"/>
    <x v="0"/>
    <s v="Greater Sayville Chamber of Commerce, Inc."/>
    <s v="By chapter 55, section 1, of the laws of 2008, as amended by chapter 53, section 1, of the laws of 2013"/>
    <n v="10000"/>
    <x v="5"/>
    <m/>
  </r>
  <r>
    <s v="S2003C-2015"/>
    <s v="Aid to Localities"/>
    <n v="768"/>
    <x v="13"/>
    <x v="0"/>
    <x v="0"/>
    <s v="Greenwich Village Chamber of Commerce, Inc."/>
    <s v="By chapter 55, section 1, of the laws of 2008, as amended by chapter 53, section 1, of the laws of 2013"/>
    <n v="3000"/>
    <x v="14"/>
    <m/>
  </r>
  <r>
    <s v="S2003C-2015"/>
    <s v="Aid to Localities"/>
    <n v="768"/>
    <x v="13"/>
    <x v="0"/>
    <x v="0"/>
    <s v="Hagerman Fire Department"/>
    <s v="By chapter 55, section 1, of the laws of 2008, as amended by chapter 53, section 1, of the laws of 2013"/>
    <n v="3000"/>
    <x v="14"/>
    <m/>
  </r>
  <r>
    <s v="S2003C-2015"/>
    <s v="Aid to Localities"/>
    <n v="768"/>
    <x v="13"/>
    <x v="0"/>
    <x v="0"/>
    <s v="Holbrook Chamer of Commerce, Inc."/>
    <s v="By chapter 55, section 1, of the laws of 2008, as amended by chapter 53, section 1, of the laws of 2013"/>
    <n v="2000"/>
    <x v="33"/>
    <m/>
  </r>
  <r>
    <s v="S2003C-2015"/>
    <s v="Aid to Localities"/>
    <n v="769"/>
    <x v="13"/>
    <x v="0"/>
    <x v="0"/>
    <s v="Uniformed Fire Fighters Association of the City of Mount Vernon, New York, Inc."/>
    <s v="By chapter 55, section 1, of the laws of 2008, as amended by chapter 53, section 1, of the laws of 2013"/>
    <n v="7000"/>
    <x v="90"/>
    <m/>
  </r>
  <r>
    <s v="S2003C-2015"/>
    <s v="Aid to Localities"/>
    <n v="769"/>
    <x v="13"/>
    <x v="0"/>
    <x v="0"/>
    <s v="International Dream Team Christian Association, Inc."/>
    <s v="By chapter 55, section 1, of the laws of 2008, as amended by chapter 53, section 1, of the laws of 2013"/>
    <n v="4000"/>
    <x v="15"/>
    <m/>
  </r>
  <r>
    <s v="S2003C-2015"/>
    <s v="Aid to Localities"/>
    <n v="769"/>
    <x v="13"/>
    <x v="0"/>
    <x v="0"/>
    <s v="Inwood Community Services, Inc."/>
    <s v="By chapter 55, section 1, of the laws of 2008, as amended by chapter 53, section 1, of the laws of 2013"/>
    <n v="8000"/>
    <x v="41"/>
    <m/>
  </r>
  <r>
    <s v="S2003C-2015"/>
    <s v="Aid to Localities"/>
    <n v="769"/>
    <x v="13"/>
    <x v="0"/>
    <x v="0"/>
    <s v="Jackson Heights Action Group, Inc."/>
    <s v="By chapter 55, section 1, of the laws of 2008, as amended by chapter 53, section 1, of the laws of 2013"/>
    <n v="3000"/>
    <x v="14"/>
    <m/>
  </r>
  <r>
    <s v="S2003C-2015"/>
    <s v="Aid to Localities"/>
    <n v="769"/>
    <x v="13"/>
    <x v="0"/>
    <x v="0"/>
    <s v="Lancaster Area Chamber of Commerce, Inc."/>
    <s v="By chapter 55, section 1, of the laws of 2008, as amended by chapter 53, section 1, of the laws of 2013"/>
    <n v="2500"/>
    <x v="7"/>
    <m/>
  </r>
  <r>
    <s v="S2003C-2015"/>
    <s v="Aid to Localities"/>
    <n v="769"/>
    <x v="13"/>
    <x v="0"/>
    <x v="0"/>
    <s v="Legal Services of the Hudson Valley"/>
    <s v="By chapter 55, section 1, of the laws of 2008, as amended by chapter 53, section 1, of the laws of 2013"/>
    <n v="10000"/>
    <x v="5"/>
    <m/>
  </r>
  <r>
    <s v="S2003C-2015"/>
    <s v="Aid to Localities"/>
    <n v="769"/>
    <x v="13"/>
    <x v="0"/>
    <x v="0"/>
    <s v="Manor Park Civic Association"/>
    <s v="By chapter 55, section 1, of the laws of 2008, as amended by chapter 53, section 1, of the laws of 2013"/>
    <n v="1000"/>
    <x v="16"/>
    <m/>
  </r>
  <r>
    <s v="S2003C-2015"/>
    <s v="Aid to Localities"/>
    <n v="769"/>
    <x v="13"/>
    <x v="0"/>
    <x v="0"/>
    <s v="Meadowmere Fire Department"/>
    <s v="By chapter 55, section 1, of the laws of 2008, as amended by chapter 53, section 1, of the laws of 2013"/>
    <n v="5000"/>
    <x v="6"/>
    <m/>
  </r>
  <r>
    <s v="S2003C-2015"/>
    <s v="Aid to Localities"/>
    <n v="769"/>
    <x v="13"/>
    <x v="0"/>
    <x v="0"/>
    <s v="Medford Taxpayers and Civic Association, Inc."/>
    <s v="By chapter 55, section 1, of the laws of 2008, as amended by chapter 53, section 1, of the laws of 2013"/>
    <n v="6000"/>
    <x v="0"/>
    <m/>
  </r>
  <r>
    <s v="S2003C-2015"/>
    <s v="Aid to Localities"/>
    <n v="769"/>
    <x v="13"/>
    <x v="0"/>
    <x v="0"/>
    <s v="Michigan Street African American Heritage Corridor Commission, Inc."/>
    <s v="By chapter 55, section 1, of the laws of 2008, as amended by chapter 53, section 1, of the laws of 2013"/>
    <n v="70000"/>
    <x v="240"/>
    <m/>
  </r>
  <r>
    <s v="S2003C-2015"/>
    <s v="Aid to Localities"/>
    <n v="769"/>
    <x v="13"/>
    <x v="0"/>
    <x v="0"/>
    <s v="Midland Beach Civic Association, Inc."/>
    <s v="By chapter 55, section 1, of the laws of 2008, as amended by chapter 53, section 1, of the laws of 2013"/>
    <n v="1000"/>
    <x v="16"/>
    <m/>
  </r>
  <r>
    <s v="S2003C-2015"/>
    <s v="Aid to Localities"/>
    <n v="769"/>
    <x v="13"/>
    <x v="0"/>
    <x v="0"/>
    <s v="New York State Association of Black Women Owned Enterprises"/>
    <s v="By chapter 55, section 1, of the laws of 2008, as amended by chapter 53, section 1, of the laws of 2013"/>
    <n v="10000"/>
    <x v="11"/>
    <m/>
  </r>
  <r>
    <s v="S2003C-2015"/>
    <s v="Aid to Localities"/>
    <n v="769"/>
    <x v="13"/>
    <x v="0"/>
    <x v="0"/>
    <s v="Niagara Falls Fire Department"/>
    <s v="By chapter 55, section 1, of the laws of 2008, as amended by chapter 53, section 1, of the laws of 2013"/>
    <n v="8100"/>
    <x v="241"/>
    <m/>
  </r>
  <r>
    <s v="S2003C-2015"/>
    <s v="Aid to Localities"/>
    <n v="769"/>
    <x v="13"/>
    <x v="0"/>
    <x v="0"/>
    <s v="North Patchogue Fire Department"/>
    <s v="By chapter 55, section 1, of the laws of 2008, as amended by chapter 53, section 1, of the laws of 2013"/>
    <n v="2000"/>
    <x v="33"/>
    <m/>
  </r>
  <r>
    <s v="S2003C-2015"/>
    <s v="Aid to Localities"/>
    <n v="769"/>
    <x v="13"/>
    <x v="0"/>
    <x v="0"/>
    <s v="Oakwood Civic Association of Staten Island, Inc."/>
    <s v="By chapter 55, section 1, of the laws of 2008, as amended by chapter 53, section 1, of the laws of 2013"/>
    <n v="1000"/>
    <x v="16"/>
    <m/>
  </r>
  <r>
    <s v="S2003C-2015"/>
    <s v="Aid to Localities"/>
    <n v="769"/>
    <x v="13"/>
    <x v="0"/>
    <x v="0"/>
    <s v="Rensselaer County"/>
    <s v="By chapter 55, section 1, of the laws of 2008, as amended by chapter 53, section 1, of the laws of 2013"/>
    <n v="5000"/>
    <x v="6"/>
    <m/>
  </r>
  <r>
    <s v="S2003C-2015"/>
    <s v="Aid to Localities"/>
    <n v="769"/>
    <x v="13"/>
    <x v="0"/>
    <x v="0"/>
    <s v="Ridgewood Bushwick Senior Citizens Council, Inc."/>
    <s v="By chapter 55, section 1, of the laws of 2008, as amended by chapter 53, section 1, of the laws of 2013"/>
    <n v="50000"/>
    <x v="242"/>
    <m/>
  </r>
  <r>
    <s v="S2003C-2015"/>
    <s v="Aid to Localities"/>
    <n v="769"/>
    <x v="13"/>
    <x v="0"/>
    <x v="0"/>
    <s v="Ridgewood Bushwick Senior Citizens Council, Inc."/>
    <s v="By chapter 55, section 1, of the laws of 2008, as amended by chapter 53, section 1, of the laws of 2013"/>
    <n v="50000"/>
    <x v="10"/>
    <m/>
  </r>
  <r>
    <s v="S2003C-2015"/>
    <s v="Aid to Localities"/>
    <n v="769"/>
    <x v="13"/>
    <x v="0"/>
    <x v="0"/>
    <s v="Riverdale Jewish Community Council, Inc."/>
    <s v="By chapter 55, section 1, of the laws of 2008, as amended by chapter 53, section 1, of the laws of 2013"/>
    <n v="5000"/>
    <x v="6"/>
    <m/>
  </r>
  <r>
    <s v="S2003C-2015"/>
    <s v="Aid to Localities"/>
    <n v="769"/>
    <x v="13"/>
    <x v="0"/>
    <x v="0"/>
    <s v="Roberson Memorial, Inc."/>
    <s v="By chapter 55, section 1, of the laws of 2008, as amended by chapter 53, section 1, of the laws of 2013"/>
    <n v="10000"/>
    <x v="243"/>
    <m/>
  </r>
  <r>
    <s v="S2003C-2015"/>
    <s v="Aid to Localities"/>
    <n v="769"/>
    <x v="13"/>
    <x v="0"/>
    <x v="0"/>
    <s v="Rocky Point Civic Association"/>
    <s v="By chapter 55, section 1, of the laws of 2008, as amended by chapter 53, section 1, of the laws of 2013"/>
    <n v="1000"/>
    <x v="16"/>
    <m/>
  </r>
  <r>
    <s v="S2003C-2015"/>
    <s v="Aid to Localities"/>
    <n v="769"/>
    <x v="13"/>
    <x v="0"/>
    <x v="0"/>
    <s v="Rome Fire Department"/>
    <s v="By chapter 55, section 1, of the laws of 2008, as amended by chapter 53, section 1, of the laws of 2013"/>
    <n v="35000"/>
    <x v="244"/>
    <m/>
  </r>
  <r>
    <s v="S2003C-2015"/>
    <s v="Aid to Localities"/>
    <n v="769"/>
    <x v="13"/>
    <x v="0"/>
    <x v="0"/>
    <s v="Rye Merchant Association"/>
    <s v="By chapter 55, section 1, of the laws of 2008, as amended by chapter 53, section 1, of the laws of 2013"/>
    <n v="5000"/>
    <x v="6"/>
    <m/>
  </r>
  <r>
    <s v="S2003C-2015"/>
    <s v="Aid to Localities"/>
    <n v="769"/>
    <x v="13"/>
    <x v="0"/>
    <x v="0"/>
    <s v="Smithfield Volunteer Fire Department"/>
    <s v="By chapter 55, section 1, of the laws of 2008, as amended by chapter 53, section 1, of the laws of 2013"/>
    <n v="15000"/>
    <x v="245"/>
    <m/>
  </r>
  <r>
    <s v="S2003C-2015"/>
    <s v="Aid to Localities"/>
    <n v="769"/>
    <x v="13"/>
    <x v="0"/>
    <x v="0"/>
    <s v="South Brooklyn Local Development Corporation"/>
    <s v="By chapter 55, section 1, of the laws of 2008, as amended by chapter 53, section 1, of the laws of 2013"/>
    <n v="3000"/>
    <x v="14"/>
    <m/>
  </r>
  <r>
    <s v="S2003C-2015"/>
    <s v="Aid to Localities"/>
    <n v="769"/>
    <x v="13"/>
    <x v="0"/>
    <x v="0"/>
    <s v="South Fallsburg Fire District"/>
    <s v="By chapter 55, section 1, of the laws of 2008, as amended by chapter 53, section 1, of the laws of 2013"/>
    <n v="5000"/>
    <x v="246"/>
    <m/>
  </r>
  <r>
    <s v="S2003C-2015"/>
    <s v="Aid to Localities"/>
    <n v="769"/>
    <x v="13"/>
    <x v="0"/>
    <x v="0"/>
    <s v="Town of Cheektowaga"/>
    <s v="By chapter 55, section 1, of the laws of 2008, as amended by chapter 53, section 1, of the laws of 2013"/>
    <n v="31000"/>
    <x v="247"/>
    <m/>
  </r>
  <r>
    <s v="S2003C-2015"/>
    <s v="Aid to Localities"/>
    <n v="769"/>
    <x v="13"/>
    <x v="0"/>
    <x v="0"/>
    <s v="Town of Irondequoit"/>
    <s v="By chapter 55, section 1, of the laws of 2008, as amended by chapter 53, section 1, of the laws of 2013"/>
    <n v="10000"/>
    <x v="11"/>
    <m/>
  </r>
  <r>
    <s v="S2003C-2015"/>
    <s v="Aid to Localities"/>
    <n v="769"/>
    <x v="13"/>
    <x v="0"/>
    <x v="0"/>
    <s v="Town of Lancaster"/>
    <s v="By chapter 55, section 1, of the laws of 2008, as amended by chapter 53, section 1, of the laws of 2013"/>
    <n v="15000"/>
    <x v="48"/>
    <m/>
  </r>
  <r>
    <s v="S2003C-2015"/>
    <s v="Aid to Localities"/>
    <n v="769"/>
    <x v="13"/>
    <x v="0"/>
    <x v="0"/>
    <s v="Town of Manlius"/>
    <s v="By chapter 55, section 1, of the laws of 2008, as amended by chapter 53, section 1, of the laws of 2013"/>
    <n v="10000"/>
    <x v="11"/>
    <m/>
  </r>
  <r>
    <s v="S2003C-2015"/>
    <s v="Aid to Localities"/>
    <n v="769"/>
    <x v="13"/>
    <x v="0"/>
    <x v="0"/>
    <s v="Town of North Castle"/>
    <s v="By chapter 55, section 1, of the laws of 2008, as amended by chapter 53, section 1, of the laws of 2013"/>
    <n v="10000"/>
    <x v="248"/>
    <m/>
  </r>
  <r>
    <s v="S2003C-2015"/>
    <s v="Aid to Localities"/>
    <n v="769"/>
    <x v="13"/>
    <x v="0"/>
    <x v="0"/>
    <s v="Town of Pelham"/>
    <s v="By chapter 55, section 1, of the laws of 2008, as amended by chapter 53, section 1, of the laws of 2013"/>
    <n v="10000"/>
    <x v="11"/>
    <m/>
  </r>
  <r>
    <s v="S2003C-2015"/>
    <s v="Aid to Localities"/>
    <n v="769"/>
    <x v="13"/>
    <x v="0"/>
    <x v="0"/>
    <s v="Town of Rosendale"/>
    <s v="By chapter 55, section 1, of the laws of 2008, as amended by chapter 53, section 1, of the laws of 2013"/>
    <n v="5000"/>
    <x v="6"/>
    <m/>
  </r>
  <r>
    <s v="S2003C-2015"/>
    <s v="Aid to Localities"/>
    <n v="769"/>
    <x v="13"/>
    <x v="0"/>
    <x v="0"/>
    <s v="Union Center Fire Company, Inc."/>
    <s v="By chapter 55, section 1, of the laws of 2008, as amended by chapter 53, section 1, of the laws of 2013"/>
    <n v="4000"/>
    <x v="15"/>
    <m/>
  </r>
  <r>
    <s v="S2003C-2015"/>
    <s v="Aid to Localities"/>
    <n v="769"/>
    <x v="13"/>
    <x v="0"/>
    <x v="0"/>
    <s v="Village of Ardsley"/>
    <s v="By chapter 55, section 1, of the laws of 2008, as amended by chapter 53, section 1, of the laws of 2013"/>
    <n v="4000"/>
    <x v="249"/>
    <m/>
  </r>
  <r>
    <s v="S2003C-2015"/>
    <s v="Aid to Localities"/>
    <n v="769"/>
    <x v="13"/>
    <x v="0"/>
    <x v="0"/>
    <s v="Village of Bemus Point - Bemus Point Improvement Copr."/>
    <s v="By chapter 55, section 1, of the laws of 2008, as amended by chapter 53, section 1, of the laws of 2013"/>
    <n v="20000"/>
    <x v="250"/>
    <m/>
  </r>
  <r>
    <s v="S2003C-2015"/>
    <s v="Aid to Localities"/>
    <n v="769"/>
    <x v="13"/>
    <x v="0"/>
    <x v="0"/>
    <s v="Village of Cooperstown"/>
    <s v="By chapter 55, section 1, of the laws of 2008, as amended by chapter 53, section 1, of the laws of 2013"/>
    <n v="7500"/>
    <x v="8"/>
    <m/>
  </r>
  <r>
    <s v="S2003C-2015"/>
    <s v="Aid to Localities"/>
    <n v="769"/>
    <x v="13"/>
    <x v="0"/>
    <x v="0"/>
    <s v="Village of Dobbs Ferry"/>
    <s v="By chapter 55, section 1, of the laws of 2008, as amended by chapter 53, section 1, of the laws of 2013"/>
    <n v="15000"/>
    <x v="48"/>
    <m/>
  </r>
  <r>
    <s v="S2003C-2015"/>
    <s v="Aid to Localities"/>
    <n v="769"/>
    <x v="13"/>
    <x v="0"/>
    <x v="0"/>
    <s v="Village of Lewiston"/>
    <s v="By chapter 55, section 1, of the laws of 2008, as amended by chapter 53, section 1, of the laws of 2013"/>
    <n v="5000"/>
    <x v="6"/>
    <m/>
  </r>
  <r>
    <s v="S2003C-2015"/>
    <s v="Aid to Localities"/>
    <n v="769"/>
    <x v="13"/>
    <x v="0"/>
    <x v="0"/>
    <s v="Village of Rye Brook"/>
    <s v="By chapter 55, section 1, of the laws of 2008, as amended by chapter 53, section 1, of the laws of 2013"/>
    <n v="10000"/>
    <x v="5"/>
    <m/>
  </r>
  <r>
    <s v="S2003C-2015"/>
    <s v="Aid to Localities"/>
    <n v="769"/>
    <x v="13"/>
    <x v="0"/>
    <x v="0"/>
    <s v="Village of Scottsville"/>
    <s v="By chapter 55, section 1, of the laws of 2008, as amended by chapter 53, section 1, of the laws of 2013"/>
    <n v="15000"/>
    <x v="251"/>
    <m/>
  </r>
  <r>
    <s v="S2003C-2015"/>
    <s v="Aid to Localities"/>
    <n v="769"/>
    <x v="13"/>
    <x v="0"/>
    <x v="0"/>
    <s v="West Corners Fire District"/>
    <s v="By chapter 55, section 1, of the laws of 2008, as amended by chapter 53, section 1, of the laws of 2013"/>
    <n v="5000"/>
    <x v="6"/>
    <m/>
  </r>
  <r>
    <s v="S2003C-2015"/>
    <s v="Aid to Localities"/>
    <n v="769"/>
    <x v="13"/>
    <x v="0"/>
    <x v="0"/>
    <s v="West Hamilton Beach Volunteers, Inc."/>
    <s v="By chapter 55, section 1, of the laws of 2008, as amended by chapter 53, section 1, of the laws of 2013"/>
    <n v="4000"/>
    <x v="15"/>
    <m/>
  </r>
  <r>
    <s v="S2003C-2015"/>
    <s v="Aid to Localities"/>
    <n v="770"/>
    <x v="13"/>
    <x v="0"/>
    <x v="0"/>
    <s v="Wurtsboro Fire Department"/>
    <s v="By chapter 55, section 1, of the laws of 2008, as amended by chapter 53, section 1, of the laws of 2013"/>
    <n v="5000"/>
    <x v="252"/>
    <m/>
  </r>
  <r>
    <s v="S2003C-2015"/>
    <s v="Aid to Localities"/>
    <n v="770"/>
    <x v="13"/>
    <x v="1"/>
    <x v="0"/>
    <s v="American Legion Post 1779 Conesus"/>
    <s v="By chapter 55, section 1, of the laws of 2008, as amended by chapter 53, section 1, of the laws of 2013"/>
    <n v="1000"/>
    <x v="16"/>
    <m/>
  </r>
  <r>
    <s v="S2003C-2015"/>
    <s v="Aid to Localities"/>
    <n v="770"/>
    <x v="13"/>
    <x v="1"/>
    <x v="0"/>
    <s v="Berlin Volunteer Fire Department"/>
    <s v="By chapter 55, section 1, of the laws of 2008, as amended by chapter 53, section 1, of the laws of 2013"/>
    <n v="5000"/>
    <x v="6"/>
    <m/>
  </r>
  <r>
    <s v="S2003C-2015"/>
    <s v="Aid to Localities"/>
    <n v="770"/>
    <x v="13"/>
    <x v="1"/>
    <x v="0"/>
    <s v="Bethpage American Legion"/>
    <s v="By chapter 55, section 1, of the laws of 2008, as amended by chapter 53, section 1, of the laws of 2013"/>
    <n v="5000"/>
    <x v="6"/>
    <m/>
  </r>
  <r>
    <s v="S2003C-2015"/>
    <s v="Aid to Localities"/>
    <n v="770"/>
    <x v="13"/>
    <x v="1"/>
    <x v="0"/>
    <s v="Biltmore Shores Civic Association"/>
    <s v="By chapter 55, section 1, of the laws of 2008, as amended by chapter 53, section 1, of the laws of 2013"/>
    <n v="1500"/>
    <x v="1"/>
    <m/>
  </r>
  <r>
    <s v="S2003C-2015"/>
    <s v="Aid to Localities"/>
    <n v="770"/>
    <x v="13"/>
    <x v="1"/>
    <x v="0"/>
    <s v="Breezy Point Civic Association"/>
    <s v="By chapter 55, section 1, of the laws of 2008, as amended by chapter 53, section 1, of the laws of 2013"/>
    <n v="1500"/>
    <x v="1"/>
    <m/>
  </r>
  <r>
    <s v="S2003C-2015"/>
    <s v="Aid to Localities"/>
    <n v="770"/>
    <x v="13"/>
    <x v="1"/>
    <x v="0"/>
    <s v="Carmen Road Civic Association"/>
    <s v="By chapter 55, section 1, of the laws of 2008, as amended by chapter 53, section 1, of the laws of 2013"/>
    <n v="1500"/>
    <x v="1"/>
    <m/>
  </r>
  <r>
    <s v="S2003C-2015"/>
    <s v="Aid to Localities"/>
    <n v="770"/>
    <x v="13"/>
    <x v="1"/>
    <x v="0"/>
    <s v="Cherry Valley Community Facilities Corporation"/>
    <s v="By chapter 55, section 1, of the laws of 2008, as amended by chapter 53, section 1, of the laws of 2013"/>
    <n v="5000"/>
    <x v="6"/>
    <m/>
  </r>
  <r>
    <s v="S2003C-2015"/>
    <s v="Aid to Localities"/>
    <n v="770"/>
    <x v="13"/>
    <x v="1"/>
    <x v="0"/>
    <s v="City of Lackawana"/>
    <s v="By chapter 55, section 1, of the laws of 2008, as amended by chapter 53, section 1, of the laws of 2013"/>
    <n v="2200"/>
    <x v="213"/>
    <m/>
  </r>
  <r>
    <s v="S2003C-2015"/>
    <s v="Aid to Localities"/>
    <n v="770"/>
    <x v="13"/>
    <x v="1"/>
    <x v="0"/>
    <s v="City of Lockport"/>
    <s v="By chapter 55, section 1, of the laws of 2008, as amended by chapter 53, section 1, of the laws of 2013"/>
    <n v="16000"/>
    <x v="253"/>
    <m/>
  </r>
  <r>
    <s v="S2003C-2015"/>
    <s v="Aid to Localities"/>
    <n v="770"/>
    <x v="13"/>
    <x v="1"/>
    <x v="0"/>
    <s v="Clayville Fire Department"/>
    <s v="By chapter 55, section 1, of the laws of 2008, as amended by chapter 53, section 1, of the laws of 2013"/>
    <n v="3000"/>
    <x v="14"/>
    <m/>
  </r>
  <r>
    <s v="S2003C-2015"/>
    <s v="Aid to Localities"/>
    <n v="770"/>
    <x v="13"/>
    <x v="1"/>
    <x v="0"/>
    <s v="Crittenden Volunteer Fire Department, Inc."/>
    <s v="By chapter 55, section 1, of the laws of 2008, as amended by chapter 53, section 1, of the laws of 2013"/>
    <n v="7000"/>
    <x v="90"/>
    <m/>
  </r>
  <r>
    <s v="S2003C-2015"/>
    <s v="Aid to Localities"/>
    <n v="770"/>
    <x v="13"/>
    <x v="1"/>
    <x v="0"/>
    <s v="Disabled American Veterans"/>
    <s v="By chapter 55, section 1, of the laws of 2008, as amended by chapter 53, section 1, of the laws of 2013"/>
    <n v="1500"/>
    <x v="1"/>
    <m/>
  </r>
  <r>
    <s v="S2003C-2015"/>
    <s v="Aid to Localities"/>
    <n v="770"/>
    <x v="13"/>
    <x v="1"/>
    <x v="0"/>
    <s v="East Meadow Kiwanis Club"/>
    <s v="By chapter 55, section 1, of the laws of 2008, as amended by chapter 53, section 1, of the laws of 2013"/>
    <n v="5000"/>
    <x v="6"/>
    <m/>
  </r>
  <r>
    <s v="S2003C-2015"/>
    <s v="Aid to Localities"/>
    <n v="770"/>
    <x v="13"/>
    <x v="1"/>
    <x v="0"/>
    <s v="Garden City Park Civic Association"/>
    <s v="By chapter 55, section 1, of the laws of 2008, as amended by chapter 53, section 1, of the laws of 2013"/>
    <n v="5000"/>
    <x v="6"/>
    <m/>
  </r>
  <r>
    <s v="S2003C-2015"/>
    <s v="Aid to Localities"/>
    <n v="770"/>
    <x v="13"/>
    <x v="1"/>
    <x v="0"/>
    <s v="Genesee/Wyoming District of the New York State Masons"/>
    <s v="By chapter 55, section 1, of the laws of 2008, as amended by chapter 53, section 1, of the laws of 2013"/>
    <n v="1000"/>
    <x v="16"/>
    <m/>
  </r>
  <r>
    <s v="S2003C-2015"/>
    <s v="Aid to Localities"/>
    <n v="770"/>
    <x v="13"/>
    <x v="1"/>
    <x v="0"/>
    <s v="Glasco Fire Company"/>
    <s v="By chapter 55, section 1, of the laws of 2008, as amended by chapter 53, section 1, of the laws of 2013"/>
    <n v="4000"/>
    <x v="15"/>
    <m/>
  </r>
  <r>
    <s v="S2003C-2015"/>
    <s v="Aid to Localities"/>
    <n v="770"/>
    <x v="13"/>
    <x v="1"/>
    <x v="0"/>
    <s v="Greene County Emergency Management"/>
    <s v="By chapter 55, section 1, of the laws of 2008, as amended by chapter 53, section 1, of the laws of 2013"/>
    <n v="2450"/>
    <x v="254"/>
    <m/>
  </r>
  <r>
    <s v="S2003C-2015"/>
    <s v="Aid to Localities"/>
    <n v="770"/>
    <x v="13"/>
    <x v="1"/>
    <x v="0"/>
    <s v="Inc. Village of Massapequa Park"/>
    <s v="By chapter 55, section 1, of the laws of 2008, as amended by chapter 53, section 1, of the laws of 2013"/>
    <n v="5000"/>
    <x v="6"/>
    <m/>
  </r>
  <r>
    <s v="S2003C-2015"/>
    <s v="Aid to Localities"/>
    <n v="770"/>
    <x v="13"/>
    <x v="1"/>
    <x v="0"/>
    <s v="Kiwanis Club of Greece"/>
    <s v="By chapter 55, section 1, of the laws of 2008, as amended by chapter 53, section 1, of the laws of 2013"/>
    <n v="1000"/>
    <x v="16"/>
    <m/>
  </r>
  <r>
    <s v="S2003C-2015"/>
    <s v="Aid to Localities"/>
    <n v="770"/>
    <x v="13"/>
    <x v="1"/>
    <x v="0"/>
    <s v="Malden-West Camp Fire Company"/>
    <s v="By chapter 55, section 1, of the laws of 2008, as amended by chapter 53, section 1, of the laws of 2013"/>
    <n v="1000"/>
    <x v="16"/>
    <m/>
  </r>
  <r>
    <s v="S2003C-2015"/>
    <s v="Aid to Localities"/>
    <n v="770"/>
    <x v="13"/>
    <x v="1"/>
    <x v="0"/>
    <s v="Nassau Shores Civic Association"/>
    <s v="By chapter 55, section 1, of the laws of 2008, as amended by chapter 53, section 1, of the laws of 2013"/>
    <n v="1500"/>
    <x v="1"/>
    <m/>
  </r>
  <r>
    <s v="S2003C-2015"/>
    <s v="Aid to Localities"/>
    <n v="770"/>
    <x v="13"/>
    <x v="1"/>
    <x v="0"/>
    <s v="North Bellmore American Legion Post 1749 Inc."/>
    <s v="By chapter 55, section 1, of the laws of 2008, as amended by chapter 53, section 1, of the laws of 2013"/>
    <n v="5000"/>
    <x v="6"/>
    <m/>
  </r>
  <r>
    <s v="S2003C-2015"/>
    <s v="Aid to Localities"/>
    <n v="770"/>
    <x v="13"/>
    <x v="1"/>
    <x v="0"/>
    <s v="North Bellmore Fire Department"/>
    <s v="By chapter 55, section 1, of the laws of 2008, as amended by chapter 53, section 1, of the laws of 2013"/>
    <n v="2000"/>
    <x v="33"/>
    <m/>
  </r>
  <r>
    <s v="S2003C-2015"/>
    <s v="Aid to Localities"/>
    <n v="770"/>
    <x v="13"/>
    <x v="1"/>
    <x v="0"/>
    <s v="North Country Home Services"/>
    <s v="By chapter 55, section 1, of the laws of 2008, as amended by chapter 53, section 1, of the laws of 2013"/>
    <n v="10000"/>
    <x v="11"/>
    <m/>
  </r>
  <r>
    <s v="S2003C-2015"/>
    <s v="Aid to Localities"/>
    <n v="770"/>
    <x v="13"/>
    <x v="1"/>
    <x v="0"/>
    <s v="Kiwanis Club of the Massapequas, Inc."/>
    <s v="By chapter 55, section 1, of the laws of 2008, as amended by chapter 53, section 1, of the laws of 2013"/>
    <n v="1500"/>
    <x v="1"/>
    <m/>
  </r>
  <r>
    <s v="S2003C-2015"/>
    <s v="Aid to Localities"/>
    <n v="770"/>
    <x v="13"/>
    <x v="1"/>
    <x v="0"/>
    <s v="Otisville Fire Department"/>
    <s v="By chapter 55, section 1, of the laws of 2008, as amended by chapter 53, section 1, of the laws of 2013"/>
    <n v="3800"/>
    <x v="255"/>
    <m/>
  </r>
  <r>
    <s v="S2003C-2015"/>
    <s v="Aid to Localities"/>
    <n v="770"/>
    <x v="13"/>
    <x v="1"/>
    <x v="0"/>
    <s v="Phelps Fire Department"/>
    <s v="By chapter 55, section 1, of the laws of 2008, as amended by chapter 53, section 1, of the laws of 2013"/>
    <n v="10000"/>
    <x v="11"/>
    <m/>
  </r>
  <r>
    <s v="S2003C-2015"/>
    <s v="Aid to Localities"/>
    <n v="770"/>
    <x v="13"/>
    <x v="1"/>
    <x v="0"/>
    <s v="Pine Island Ambulance Corps"/>
    <s v="By chapter 55, section 1, of the laws of 2008, as amended by chapter 53, section 1, of the laws of 2013"/>
    <n v="3800"/>
    <x v="255"/>
    <m/>
  </r>
  <r>
    <s v="S2003C-2015"/>
    <s v="Aid to Localities"/>
    <n v="770"/>
    <x v="13"/>
    <x v="1"/>
    <x v="0"/>
    <s v="Putnam Lake Am Vets"/>
    <s v="By chapter 55, section 1, of the laws of 2008, as amended by chapter 53, section 1, of the laws of 2013"/>
    <n v="2000"/>
    <x v="33"/>
    <m/>
  </r>
  <r>
    <s v="S2003C-2015"/>
    <s v="Aid to Localities"/>
    <n v="770"/>
    <x v="13"/>
    <x v="1"/>
    <x v="0"/>
    <s v="Saratoga Bridges (ARC)"/>
    <s v="By chapter 55, section 1, of the laws of 2008, as amended by chapter 53, section 1, of the laws of 2013"/>
    <n v="15000"/>
    <x v="48"/>
    <m/>
  </r>
  <r>
    <s v="S2003C-2015"/>
    <s v="Aid to Localities"/>
    <n v="770"/>
    <x v="13"/>
    <x v="1"/>
    <x v="0"/>
    <s v="Saugerties VFW"/>
    <s v="By chapter 55, section 1, of the laws of 2008, as amended by chapter 53, section 1, of the laws of 2013"/>
    <n v="2000"/>
    <x v="33"/>
    <m/>
  </r>
  <r>
    <s v="S2003C-2015"/>
    <s v="Aid to Localities"/>
    <n v="770"/>
    <x v="13"/>
    <x v="1"/>
    <x v="0"/>
    <s v="Shoreville Park Civic Association"/>
    <s v="By chapter 55, section 1, of the laws of 2008, as amended by chapter 53, section 1, of the laws of 2013"/>
    <n v="1500"/>
    <x v="1"/>
    <m/>
  </r>
  <r>
    <s v="S2003C-2015"/>
    <s v="Aid to Localities"/>
    <n v="770"/>
    <x v="13"/>
    <x v="1"/>
    <x v="0"/>
    <s v="South Hempstead Civic Association"/>
    <s v="By chapter 55, section 1, of the laws of 2008, as amended by chapter 53, section 1, of the laws of 2013"/>
    <n v="5000"/>
    <x v="6"/>
    <m/>
  </r>
  <r>
    <s v="S2003C-2015"/>
    <s v="Aid to Localities"/>
    <n v="770"/>
    <x v="13"/>
    <x v="1"/>
    <x v="0"/>
    <s v="Spencerport Kiwanis Club"/>
    <s v="By chapter 55, section 1, of the laws of 2008, as amended by chapter 53, section 1, of the laws of 2013"/>
    <n v="1000"/>
    <x v="16"/>
    <m/>
  </r>
  <r>
    <s v="S2003C-2015"/>
    <s v="Aid to Localities"/>
    <n v="770"/>
    <x v="13"/>
    <x v="1"/>
    <x v="0"/>
    <s v="St. Lawrence County Underwater Recovery Team"/>
    <s v="By chapter 55, section 1, of the laws of 2008, as amended by chapter 53, section 1, of the laws of 2013"/>
    <n v="5000"/>
    <x v="6"/>
    <m/>
  </r>
  <r>
    <s v="S2003C-2015"/>
    <s v="Aid to Localities"/>
    <n v="770"/>
    <x v="13"/>
    <x v="1"/>
    <x v="0"/>
    <s v="Stillwater Fire Department"/>
    <s v="By chapter 55, section 1, of the laws of 2008, as amended by chapter 53, section 1, of the laws of 2013"/>
    <n v="5000"/>
    <x v="6"/>
    <m/>
  </r>
  <r>
    <s v="S2003C-2015"/>
    <s v="Aid to Localities"/>
    <n v="770"/>
    <x v="13"/>
    <x v="1"/>
    <x v="0"/>
    <s v="Tannersville Fire &amp; Rescue"/>
    <s v="By chapter 55, section 1, of the laws of 2008, as amended by chapter 53, section 1, of the laws of 2013"/>
    <n v="2500"/>
    <x v="7"/>
    <m/>
  </r>
  <r>
    <s v="S2003C-2015"/>
    <s v="Aid to Localities"/>
    <n v="770"/>
    <x v="13"/>
    <x v="1"/>
    <x v="0"/>
    <s v="The Huntington Freedom Center"/>
    <s v="By chapter 55, section 1, of the laws of 2008, as amended by chapter 53, section 1, of the laws of 2013"/>
    <n v="1000"/>
    <x v="16"/>
    <m/>
  </r>
  <r>
    <s v="S2003C-2015"/>
    <s v="Aid to Localities"/>
    <n v="770"/>
    <x v="13"/>
    <x v="1"/>
    <x v="0"/>
    <s v="Town of Amherst"/>
    <s v="By chapter 55, section 1, of the laws of 2008, as amended by chapter 53, section 1, of the laws of 2013"/>
    <n v="12000"/>
    <x v="83"/>
    <m/>
  </r>
  <r>
    <s v="S2003C-2015"/>
    <s v="Aid to Localities"/>
    <n v="770"/>
    <x v="13"/>
    <x v="1"/>
    <x v="0"/>
    <s v="Town of Barton"/>
    <s v="By chapter 55, section 1, of the laws of 2008, as amended by chapter 53, section 1, of the laws of 2013"/>
    <n v="10000"/>
    <x v="11"/>
    <m/>
  </r>
  <r>
    <s v="S2003C-2015"/>
    <s v="Aid to Localities"/>
    <n v="770"/>
    <x v="13"/>
    <x v="1"/>
    <x v="0"/>
    <s v="Town of Campbell Hall"/>
    <s v="By chapter 55, section 1, of the laws of 2008, as amended by chapter 53, section 1, of the laws of 2013"/>
    <n v="3800"/>
    <x v="255"/>
    <m/>
  </r>
  <r>
    <s v="S2003C-2015"/>
    <s v="Aid to Localities"/>
    <n v="771"/>
    <x v="13"/>
    <x v="1"/>
    <x v="0"/>
    <s v="Town of Chester"/>
    <s v="By chapter 55, section 1, of the laws of 2008, as amended by chapter 53, section 1, of the laws of 2013"/>
    <n v="5000"/>
    <x v="6"/>
    <m/>
  </r>
  <r>
    <s v="S2003C-2015"/>
    <s v="Aid to Localities"/>
    <n v="771"/>
    <x v="13"/>
    <x v="1"/>
    <x v="0"/>
    <s v="Town of Concord"/>
    <s v="By chapter 55, section 1, of the laws of 2008, as amended by chapter 53, section 1, of the laws of 2013"/>
    <n v="5000"/>
    <x v="6"/>
    <m/>
  </r>
  <r>
    <s v="S2003C-2015"/>
    <s v="Aid to Localities"/>
    <n v="771"/>
    <x v="13"/>
    <x v="1"/>
    <x v="0"/>
    <s v="Town of German Flatts"/>
    <s v="By chapter 55, section 1, of the laws of 2008, as amended by chapter 53, section 1, of the laws of 2013"/>
    <n v="9000"/>
    <x v="142"/>
    <m/>
  </r>
  <r>
    <s v="S2003C-2015"/>
    <s v="Aid to Localities"/>
    <n v="771"/>
    <x v="13"/>
    <x v="1"/>
    <x v="0"/>
    <s v="Town of Germantown"/>
    <s v="By chapter 55, section 1, of the laws of 2008, as amended by chapter 53, section 1, of the laws of 2013"/>
    <n v="10200"/>
    <x v="256"/>
    <m/>
  </r>
  <r>
    <s v="S2003C-2015"/>
    <s v="Aid to Localities"/>
    <n v="771"/>
    <x v="13"/>
    <x v="1"/>
    <x v="0"/>
    <s v="Town of Hamlin"/>
    <s v="By chapter 55, section 1, of the laws of 2008, as amended by chapter 53, section 1, of the laws of 2013"/>
    <n v="4000"/>
    <x v="15"/>
    <m/>
  </r>
  <r>
    <s v="S2003C-2015"/>
    <s v="Aid to Localities"/>
    <n v="771"/>
    <x v="13"/>
    <x v="1"/>
    <x v="0"/>
    <s v="Town of Hector"/>
    <s v="By chapter 55, section 1, of the laws of 2008, as amended by chapter 53, section 1, of the laws of 2013"/>
    <n v="10000"/>
    <x v="11"/>
    <m/>
  </r>
  <r>
    <s v="S2003C-2015"/>
    <s v="Aid to Localities"/>
    <n v="771"/>
    <x v="13"/>
    <x v="1"/>
    <x v="0"/>
    <s v="Town of Preble"/>
    <s v="By chapter 55, section 1, of the laws of 2008, as amended by chapter 53, section 1, of the laws of 2013"/>
    <n v="5000"/>
    <x v="6"/>
    <m/>
  </r>
  <r>
    <s v="S2003C-2015"/>
    <s v="Aid to Localities"/>
    <n v="771"/>
    <x v="13"/>
    <x v="1"/>
    <x v="0"/>
    <s v="Town of Ramapo"/>
    <s v="By chapter 55, section 1, of the laws of 2008, as amended by chapter 53, section 1, of the laws of 2013"/>
    <n v="3800"/>
    <x v="255"/>
    <m/>
  </r>
  <r>
    <s v="S2003C-2015"/>
    <s v="Aid to Localities"/>
    <n v="771"/>
    <x v="13"/>
    <x v="1"/>
    <x v="0"/>
    <s v="Town of Stockholm"/>
    <s v="By chapter 55, section 1, of the laws of 2008, as amended by chapter 53, section 1, of the laws of 2013"/>
    <n v="2500"/>
    <x v="7"/>
    <m/>
  </r>
  <r>
    <s v="S2003C-2015"/>
    <s v="Aid to Localities"/>
    <n v="771"/>
    <x v="13"/>
    <x v="1"/>
    <x v="0"/>
    <s v="Town of Tupper Lake"/>
    <s v="By chapter 55, section 1, of the laws of 2008, as amended by chapter 53, section 1, of the laws of 2013"/>
    <n v="10000"/>
    <x v="11"/>
    <m/>
  </r>
  <r>
    <s v="S2003C-2015"/>
    <s v="Aid to Localities"/>
    <n v="771"/>
    <x v="13"/>
    <x v="1"/>
    <x v="0"/>
    <s v="Town of Tuxedo"/>
    <s v="By chapter 55, section 1, of the laws of 2008, as amended by chapter 53, section 1, of the laws of 2013"/>
    <n v="3800"/>
    <x v="255"/>
    <m/>
  </r>
  <r>
    <s v="S2003C-2015"/>
    <s v="Aid to Localities"/>
    <n v="771"/>
    <x v="13"/>
    <x v="1"/>
    <x v="0"/>
    <s v="Town of Wappinger"/>
    <s v="By chapter 55, section 1, of the laws of 2008, as amended by chapter 53, section 1, of the laws of 2013"/>
    <n v="14000"/>
    <x v="211"/>
    <m/>
  </r>
  <r>
    <s v="S2003C-2015"/>
    <s v="Aid to Localities"/>
    <n v="771"/>
    <x v="13"/>
    <x v="1"/>
    <x v="0"/>
    <s v="United States Disaster Relief Command"/>
    <s v="By chapter 55, section 1, of the laws of 2008, as amended by chapter 53, section 1, of the laws of 2013"/>
    <n v="5000"/>
    <x v="6"/>
    <m/>
  </r>
  <r>
    <s v="S2003C-2015"/>
    <s v="Aid to Localities"/>
    <n v="771"/>
    <x v="13"/>
    <x v="1"/>
    <x v="0"/>
    <s v="Village of Blasdell"/>
    <s v="By chapter 55, section 1, of the laws of 2008, as amended by chapter 53, section 1, of the laws of 2013"/>
    <n v="5000"/>
    <x v="6"/>
    <m/>
  </r>
  <r>
    <s v="S2003C-2015"/>
    <s v="Aid to Localities"/>
    <n v="771"/>
    <x v="13"/>
    <x v="1"/>
    <x v="0"/>
    <s v="Village of Florida"/>
    <s v="By chapter 55, section 1, of the laws of 2008, as amended by chapter 53, section 1, of the laws of 2013"/>
    <n v="3800"/>
    <x v="255"/>
    <m/>
  </r>
  <r>
    <s v="S2003C-2015"/>
    <s v="Aid to Localities"/>
    <n v="771"/>
    <x v="13"/>
    <x v="1"/>
    <x v="0"/>
    <s v="Village of Granville"/>
    <s v="By chapter 55, section 1, of the laws of 2008, as amended by chapter 53, section 1, of the laws of 2013"/>
    <n v="10000"/>
    <x v="11"/>
    <m/>
  </r>
  <r>
    <s v="S2003C-2015"/>
    <s v="Aid to Localities"/>
    <n v="771"/>
    <x v="13"/>
    <x v="1"/>
    <x v="0"/>
    <s v="Village of Hannibal"/>
    <s v="By chapter 55, section 1, of the laws of 2008, as amended by chapter 53, section 1, of the laws of 2013"/>
    <n v="5000"/>
    <x v="6"/>
    <m/>
  </r>
  <r>
    <s v="S2003C-2015"/>
    <s v="Aid to Localities"/>
    <n v="771"/>
    <x v="13"/>
    <x v="1"/>
    <x v="0"/>
    <s v="Village of Maybrook"/>
    <s v="By chapter 55, section 1, of the laws of 2008, as amended by chapter 53, section 1, of the laws of 2013"/>
    <n v="2500"/>
    <x v="7"/>
    <m/>
  </r>
  <r>
    <s v="S2003C-2015"/>
    <s v="Aid to Localities"/>
    <n v="771"/>
    <x v="13"/>
    <x v="1"/>
    <x v="0"/>
    <s v="Village of Wappingers Falls"/>
    <s v="By chapter 55, section 1, of the laws of 2008, as amended by chapter 53, section 1, of the laws of 2013"/>
    <n v="16000"/>
    <x v="253"/>
    <m/>
  </r>
  <r>
    <s v="S2003C-2015"/>
    <s v="Aid to Localities"/>
    <n v="771"/>
    <x v="13"/>
    <x v="1"/>
    <x v="0"/>
    <s v="Williamsville Volunteer Fire Department"/>
    <s v="By chapter 55, section 1, of the laws of 2008, as amended by chapter 53, section 1, of the laws of 2013"/>
    <n v="12000"/>
    <x v="83"/>
    <m/>
  </r>
  <r>
    <s v="S2003C-2015"/>
    <s v="Aid to Localities"/>
    <n v="771"/>
    <x v="13"/>
    <x v="2"/>
    <x v="0"/>
    <s v="Albion Betterment Committee"/>
    <s v="By chapter 55, section 1, of the laws of 2007, as amended by chapter 53, section 1, of the laws of 2013"/>
    <n v="25000"/>
    <x v="12"/>
    <m/>
  </r>
  <r>
    <s v="S2003C-2015"/>
    <s v="Aid to Localities"/>
    <n v="771"/>
    <x v="13"/>
    <x v="2"/>
    <x v="0"/>
    <s v="Baldwin, Town of"/>
    <s v="By chapter 55, section 1, of the laws of 2007, as amended by chapter 53, section 1, of the laws of 2013"/>
    <n v="50000"/>
    <x v="10"/>
    <m/>
  </r>
  <r>
    <s v="S2003C-2015"/>
    <s v="Aid to Localities"/>
    <n v="771"/>
    <x v="13"/>
    <x v="2"/>
    <x v="0"/>
    <s v="Bensonhurst Volunteer Ambulance"/>
    <s v="By chapter 55, section 1, of the laws of 2007, as amended by chapter 53, section 1, of the laws of 2013"/>
    <n v="2500"/>
    <x v="7"/>
    <m/>
  </r>
  <r>
    <s v="S2003C-2015"/>
    <s v="Aid to Localities"/>
    <n v="771"/>
    <x v="13"/>
    <x v="2"/>
    <x v="0"/>
    <s v="Bivona Child Advocacy Center"/>
    <s v="By chapter 55, section 1, of the laws of 2007, as amended by chapter 53, section 1, of the laws of 2013"/>
    <n v="25000"/>
    <x v="12"/>
    <m/>
  </r>
  <r>
    <s v="S2003C-2015"/>
    <s v="Aid to Localities"/>
    <n v="771"/>
    <x v="13"/>
    <x v="2"/>
    <x v="0"/>
    <s v="Brentwood Legion Ambulance Service, Inc."/>
    <s v="By chapter 55, section 1, of the laws of 2007, as amended by chapter 53, section 1, of the laws of 2013"/>
    <n v="25000"/>
    <x v="12"/>
    <m/>
  </r>
  <r>
    <s v="S2003C-2015"/>
    <s v="Aid to Localities"/>
    <n v="771"/>
    <x v="13"/>
    <x v="2"/>
    <x v="0"/>
    <s v="Burlington, Town of"/>
    <s v="By chapter 55, section 1, of the laws of 2007, as amended by chapter 53, section 1, of the laws of 2013"/>
    <n v="10000"/>
    <x v="11"/>
    <m/>
  </r>
  <r>
    <s v="S2003C-2015"/>
    <s v="Aid to Localities"/>
    <n v="771"/>
    <x v="13"/>
    <x v="2"/>
    <x v="0"/>
    <s v="Cairo, Town of"/>
    <s v="By chapter 55, section 1, of the laws of 2007, as amended by chapter 53, section 1, of the laws of 2013"/>
    <n v="20000"/>
    <x v="49"/>
    <m/>
  </r>
  <r>
    <s v="S2003C-2015"/>
    <s v="Aid to Localities"/>
    <n v="771"/>
    <x v="13"/>
    <x v="2"/>
    <x v="0"/>
    <s v="Camillus, Village of"/>
    <s v="By chapter 55, section 1, of the laws of 2007, as amended by chapter 53, section 1, of the laws of 2013"/>
    <n v="20000"/>
    <x v="49"/>
    <m/>
  </r>
  <r>
    <s v="S2003C-2015"/>
    <s v="Aid to Localities"/>
    <n v="771"/>
    <x v="13"/>
    <x v="2"/>
    <x v="0"/>
    <s v="Cattaraugus Volunteer Fire Department"/>
    <s v="By chapter 55, section 1, of the laws of 2007, as amended by chapter 53, section 1, of the laws of 2013"/>
    <n v="20000"/>
    <x v="49"/>
    <m/>
  </r>
  <r>
    <s v="S2003C-2015"/>
    <s v="Aid to Localities"/>
    <n v="771"/>
    <x v="13"/>
    <x v="2"/>
    <x v="0"/>
    <s v="Chautauqua County"/>
    <s v="By chapter 55, section 1, of the laws of 2007, as amended by chapter 53, section 1, of the laws of 2013"/>
    <n v="14000"/>
    <x v="211"/>
    <m/>
  </r>
  <r>
    <s v="S2003C-2015"/>
    <s v="Aid to Localities"/>
    <n v="771"/>
    <x v="13"/>
    <x v="2"/>
    <x v="0"/>
    <s v="Cuddebackville Fire Department, Inc."/>
    <s v="By chapter 55, section 1, of the laws of 2007, as amended by chapter 53, section 1, of the laws of 2013"/>
    <n v="10000"/>
    <x v="11"/>
    <m/>
  </r>
  <r>
    <s v="S2003C-2015"/>
    <s v="Aid to Localities"/>
    <n v="771"/>
    <x v="13"/>
    <x v="2"/>
    <x v="0"/>
    <s v="Degrasse, Clare, South Russell Volunteer Fire Department"/>
    <s v="By chapter 55, section 1, of the laws of 2007, as amended by chapter 53, section 1, of the laws of 2013"/>
    <n v="30000"/>
    <x v="64"/>
    <m/>
  </r>
  <r>
    <s v="S2003C-2015"/>
    <s v="Aid to Localities"/>
    <n v="771"/>
    <x v="13"/>
    <x v="2"/>
    <x v="0"/>
    <s v="Deposit, Village of"/>
    <s v="By chapter 55, section 1, of the laws of 2007, as amended by chapter 53, section 1, of the laws of 2013"/>
    <n v="2500"/>
    <x v="7"/>
    <m/>
  </r>
  <r>
    <s v="S2003C-2015"/>
    <s v="Aid to Localities"/>
    <n v="771"/>
    <x v="13"/>
    <x v="2"/>
    <x v="0"/>
    <s v="East Meadow Chamber of Commerce"/>
    <s v="By chapter 55, section 1, of the laws of 2007, as amended by chapter 53, section 1, of the laws of 2013"/>
    <n v="5000"/>
    <x v="6"/>
    <m/>
  </r>
  <r>
    <s v="S2003C-2015"/>
    <s v="Aid to Localities"/>
    <n v="771"/>
    <x v="13"/>
    <x v="2"/>
    <x v="0"/>
    <s v="Flushing Community Development Center, Inc."/>
    <s v="By chapter 55, section 1, of the laws of 2007, as amended by chapter 53, section 1, of the laws of 2013"/>
    <n v="20000"/>
    <x v="49"/>
    <m/>
  </r>
  <r>
    <s v="S2003C-2015"/>
    <s v="Aid to Localities"/>
    <n v="772"/>
    <x v="13"/>
    <x v="2"/>
    <x v="0"/>
    <s v="Forestville, Village of"/>
    <s v="By chapter 55, section 1, of the laws of 2007, as amended by chapter 53, section 1, of the laws of 2013"/>
    <n v="10000"/>
    <x v="11"/>
    <m/>
  </r>
  <r>
    <s v="S2003C-2015"/>
    <s v="Aid to Localities"/>
    <n v="772"/>
    <x v="13"/>
    <x v="2"/>
    <x v="0"/>
    <s v="Geneva, City of"/>
    <s v="By chapter 55, section 1, of the laws of 2007, as amended by chapter 53, section 1, of the laws of 2013"/>
    <n v="10000"/>
    <x v="11"/>
    <m/>
  </r>
  <r>
    <s v="S2003C-2015"/>
    <s v="Aid to Localities"/>
    <n v="772"/>
    <x v="13"/>
    <x v="2"/>
    <x v="0"/>
    <s v="Gloversville, City of"/>
    <s v="By chapter 55, section 1, of the laws of 2007, as amended by chapter 53, section 1, of the laws of 2013"/>
    <n v="10000"/>
    <x v="11"/>
    <m/>
  </r>
  <r>
    <s v="S2003C-2015"/>
    <s v="Aid to Localities"/>
    <n v="772"/>
    <x v="13"/>
    <x v="2"/>
    <x v="0"/>
    <s v="Hempstead, Town of"/>
    <s v="By chapter 55, section 1, of the laws of 2007, as amended by chapter 53, section 1, of the laws of 2013"/>
    <n v="25000"/>
    <x v="12"/>
    <m/>
  </r>
  <r>
    <s v="S2003C-2015"/>
    <s v="Aid to Localities"/>
    <n v="772"/>
    <x v="13"/>
    <x v="2"/>
    <x v="0"/>
    <s v="Holbrook Fire Department"/>
    <s v="By chapter 55, section 1, of the laws of 2007, as amended by chapter 53, section 1, of the laws of 2013"/>
    <n v="25000"/>
    <x v="12"/>
    <m/>
  </r>
  <r>
    <s v="S2003C-2015"/>
    <s v="Aid to Localities"/>
    <n v="772"/>
    <x v="13"/>
    <x v="2"/>
    <x v="0"/>
    <s v="Howard Volunteer Fire Department"/>
    <s v="By chapter 55, section 1, of the laws of 2007, as amended by chapter 53, section 1, of the laws of 2013"/>
    <n v="6500"/>
    <x v="257"/>
    <m/>
  </r>
  <r>
    <s v="S2003C-2015"/>
    <s v="Aid to Localities"/>
    <n v="772"/>
    <x v="13"/>
    <x v="2"/>
    <x v="0"/>
    <s v="K of C - Farmingdale Council"/>
    <s v="By chapter 55, section 1, of the laws of 2007, as amended by chapter 53, section 1, of the laws of 2013"/>
    <n v="5000"/>
    <x v="6"/>
    <m/>
  </r>
  <r>
    <s v="S2003C-2015"/>
    <s v="Aid to Localities"/>
    <n v="772"/>
    <x v="13"/>
    <x v="2"/>
    <x v="0"/>
    <s v="Kenmore Fire Department, Village of"/>
    <s v="By chapter 55, section 1, of the laws of 2007, as amended by chapter 53, section 1, of the laws of 2013"/>
    <n v="15000"/>
    <x v="48"/>
    <m/>
  </r>
  <r>
    <s v="S2003C-2015"/>
    <s v="Aid to Localities"/>
    <n v="772"/>
    <x v="13"/>
    <x v="2"/>
    <x v="0"/>
    <s v="Kent, Town of"/>
    <s v="By chapter 55, section 1, of the laws of 2007, as amended by chapter 53, section 1, of the laws of 2013"/>
    <n v="35000"/>
    <x v="42"/>
    <m/>
  </r>
  <r>
    <s v="S2003C-2015"/>
    <s v="Aid to Localities"/>
    <n v="772"/>
    <x v="13"/>
    <x v="2"/>
    <x v="0"/>
    <s v="League of Women Voters of Huntington"/>
    <s v="By chapter 55, section 1, of the laws of 2007, as amended by chapter 53, section 1, of the laws of 2013"/>
    <n v="2500"/>
    <x v="7"/>
    <m/>
  </r>
  <r>
    <s v="S2003C-2015"/>
    <s v="Aid to Localities"/>
    <n v="772"/>
    <x v="13"/>
    <x v="2"/>
    <x v="0"/>
    <s v="LeRoy, Village of"/>
    <s v="By chapter 55, section 1, of the laws of 2007, as amended by chapter 53, section 1, of the laws of 2013"/>
    <n v="23000"/>
    <x v="218"/>
    <m/>
  </r>
  <r>
    <s v="S2003C-2015"/>
    <s v="Aid to Localities"/>
    <n v="772"/>
    <x v="13"/>
    <x v="2"/>
    <x v="0"/>
    <s v="Levittown Chamber of Commerce"/>
    <s v="By chapter 55, section 1, of the laws of 2007, as amended by chapter 53, section 1, of the laws of 2013"/>
    <n v="15000"/>
    <x v="48"/>
    <m/>
  </r>
  <r>
    <s v="S2003C-2015"/>
    <s v="Aid to Localities"/>
    <n v="772"/>
    <x v="13"/>
    <x v="2"/>
    <x v="0"/>
    <s v="Liberty, Town of"/>
    <s v="By chapter 55, section 1, of the laws of 2007, as amended by chapter 53, section 1, of the laws of 2013"/>
    <n v="40000"/>
    <x v="51"/>
    <m/>
  </r>
  <r>
    <s v="S2003C-2015"/>
    <s v="Aid to Localities"/>
    <n v="772"/>
    <x v="13"/>
    <x v="2"/>
    <x v="0"/>
    <s v="Little Valley Volunteer Fire Department, Inc."/>
    <s v="By chapter 55, section 1, of the laws of 2007, as amended by chapter 53, section 1, of the laws of 2013"/>
    <n v="20000"/>
    <x v="49"/>
    <m/>
  </r>
  <r>
    <s v="S2003C-2015"/>
    <s v="Aid to Localities"/>
    <n v="772"/>
    <x v="13"/>
    <x v="2"/>
    <x v="0"/>
    <s v="Livingston County Government Center"/>
    <s v="By chapter 55, section 1, of the laws of 2007, as amended by chapter 53, section 1, of the laws of 2013"/>
    <n v="16000"/>
    <x v="253"/>
    <m/>
  </r>
  <r>
    <s v="S2003C-2015"/>
    <s v="Aid to Localities"/>
    <n v="772"/>
    <x v="13"/>
    <x v="2"/>
    <x v="0"/>
    <s v="Mamakating, Town of"/>
    <s v="By chapter 55, section 1, of the laws of 2007, as amended by chapter 53, section 1, of the laws of 2013"/>
    <n v="40000"/>
    <x v="51"/>
    <m/>
  </r>
  <r>
    <s v="S2003C-2015"/>
    <s v="Aid to Localities"/>
    <n v="772"/>
    <x v="13"/>
    <x v="2"/>
    <x v="0"/>
    <s v="Marbletown Volunteer Fire Department, Inc."/>
    <s v="By chapter 55, section 1, of the laws of 2007, as amended by chapter 53, section 1, of the laws of 2013"/>
    <n v="10000"/>
    <x v="11"/>
    <m/>
  </r>
  <r>
    <s v="S2003C-2015"/>
    <s v="Aid to Localities"/>
    <n v="772"/>
    <x v="13"/>
    <x v="2"/>
    <x v="0"/>
    <s v="Memorare Council No. 3476, Knights of Columbus"/>
    <s v="By chapter 55, section 1, of the laws of 2007, as amended by chapter 53, section 1, of the laws of 2013"/>
    <n v="10000"/>
    <x v="11"/>
    <m/>
  </r>
  <r>
    <s v="S2003C-2015"/>
    <s v="Aid to Localities"/>
    <n v="772"/>
    <x v="13"/>
    <x v="2"/>
    <x v="0"/>
    <s v="Mid Island Lodge No. 828, Knights of Pythias"/>
    <s v="By chapter 55, section 1, of the laws of 2007, as amended by chapter 53, section 1, of the laws of 2013"/>
    <n v="5000"/>
    <x v="6"/>
    <m/>
  </r>
  <r>
    <s v="S2003C-2015"/>
    <s v="Aid to Localities"/>
    <n v="772"/>
    <x v="13"/>
    <x v="2"/>
    <x v="0"/>
    <s v="Middleburgh, Town of"/>
    <s v="By chapter 55, section 1, of the laws of 2007, as amended by chapter 53, section 1, of the laws of 2013"/>
    <n v="16000"/>
    <x v="253"/>
    <m/>
  </r>
  <r>
    <s v="S2003C-2015"/>
    <s v="Aid to Localities"/>
    <n v="772"/>
    <x v="13"/>
    <x v="2"/>
    <x v="0"/>
    <s v="Millville Cemetery, Inc."/>
    <s v="By chapter 55, section 1, of the laws of 2007, as amended by chapter 53, section 1, of the laws of 2013"/>
    <n v="5000"/>
    <x v="6"/>
    <m/>
  </r>
  <r>
    <s v="S2003C-2015"/>
    <s v="Aid to Localities"/>
    <n v="772"/>
    <x v="13"/>
    <x v="2"/>
    <x v="0"/>
    <s v="Milton, Town of"/>
    <s v="By chapter 55, section 1, of the laws of 2007, as amended by chapter 53, section 1, of the laws of 2013"/>
    <n v="50000"/>
    <x v="10"/>
    <m/>
  </r>
  <r>
    <s v="S2003C-2015"/>
    <s v="Aid to Localities"/>
    <n v="772"/>
    <x v="13"/>
    <x v="2"/>
    <x v="0"/>
    <s v="Napanoch Fire District"/>
    <s v="By chapter 55, section 1, of the laws of 2007, as amended by chapter 53, section 1, of the laws of 2013"/>
    <n v="10000"/>
    <x v="11"/>
    <m/>
  </r>
  <r>
    <s v="S2003C-2015"/>
    <s v="Aid to Localities"/>
    <n v="772"/>
    <x v="13"/>
    <x v="2"/>
    <x v="0"/>
    <s v="New Hartford, Town of"/>
    <s v="By chapter 55, section 1, of the laws of 2007, as amended by chapter 53, section 1, of the laws of 2013"/>
    <n v="20000"/>
    <x v="49"/>
    <m/>
  </r>
  <r>
    <s v="S2003C-2015"/>
    <s v="Aid to Localities"/>
    <n v="772"/>
    <x v="13"/>
    <x v="2"/>
    <x v="0"/>
    <s v="Newton Falls Volunteer Fire Department"/>
    <s v="By chapter 55, section 1, of the laws of 2007, as amended by chapter 53, section 1, of the laws of 2013"/>
    <n v="10000"/>
    <x v="11"/>
    <m/>
  </r>
  <r>
    <s v="S2003C-2015"/>
    <s v="Aid to Localities"/>
    <n v="772"/>
    <x v="13"/>
    <x v="2"/>
    <x v="0"/>
    <s v="North Tonawanda, City of"/>
    <s v="By chapter 55, section 1, of the laws of 2007, as amended by chapter 53, section 1, of the laws of 2013"/>
    <n v="20000"/>
    <x v="49"/>
    <m/>
  </r>
  <r>
    <s v="S2003C-2015"/>
    <s v="Aid to Localities"/>
    <n v="772"/>
    <x v="13"/>
    <x v="2"/>
    <x v="0"/>
    <s v="NYC Office of Emergency Management"/>
    <s v="By chapter 55, section 1, of the laws of 2007, as amended by chapter 53, section 1, of the laws of 2013"/>
    <n v="15000"/>
    <x v="48"/>
    <m/>
  </r>
  <r>
    <s v="S2003C-2015"/>
    <s v="Aid to Localities"/>
    <n v="772"/>
    <x v="13"/>
    <x v="2"/>
    <x v="0"/>
    <s v="NYS Association of Black Women Owned Enterprise"/>
    <s v="By chapter 55, section 1, of the laws of 2007, as amended by chapter 53, section 1, of the laws of 2013"/>
    <n v="7500"/>
    <x v="8"/>
    <m/>
  </r>
  <r>
    <s v="S2003C-2015"/>
    <s v="Aid to Localities"/>
    <n v="772"/>
    <x v="13"/>
    <x v="2"/>
    <x v="0"/>
    <s v="Ohio, Town of"/>
    <s v="By chapter 55, section 1, of the laws of 2007, as amended by chapter 53, section 1, of the laws of 2013"/>
    <n v="16000"/>
    <x v="253"/>
    <m/>
  </r>
  <r>
    <s v="S2003C-2015"/>
    <s v="Aid to Localities"/>
    <n v="772"/>
    <x v="13"/>
    <x v="2"/>
    <x v="0"/>
    <s v="Otisville-Mount Hope Volunteer Ambulance Corps., Inc."/>
    <s v="By chapter 55, section 1, of the laws of 2007, as amended by chapter 53, section 1, of the laws of 2013"/>
    <n v="10000"/>
    <x v="11"/>
    <m/>
  </r>
  <r>
    <s v="S2003C-2015"/>
    <s v="Aid to Localities"/>
    <n v="772"/>
    <x v="13"/>
    <x v="2"/>
    <x v="0"/>
    <s v="Parish of Ss. Cyril &amp; Methodius, The"/>
    <s v="By chapter 55, section 1, of the laws of 2007, as amended by chapter 53, section 1, of the laws of 2013"/>
    <n v="50000"/>
    <x v="10"/>
    <m/>
  </r>
  <r>
    <s v="S2003C-2015"/>
    <s v="Aid to Localities"/>
    <n v="772"/>
    <x v="13"/>
    <x v="2"/>
    <x v="0"/>
    <s v="Pawling, Village of"/>
    <s v="By chapter 55, section 1, of the laws of 2007, as amended by chapter 53, section 1, of the laws of 2013"/>
    <n v="85000"/>
    <x v="258"/>
    <m/>
  </r>
  <r>
    <s v="S2003C-2015"/>
    <s v="Aid to Localities"/>
    <n v="772"/>
    <x v="13"/>
    <x v="2"/>
    <x v="0"/>
    <s v="Phoenicia Fire District"/>
    <s v="By chapter 55, section 1, of the laws of 2007, as amended by chapter 53, section 1, of the laws of 2013"/>
    <n v="10000"/>
    <x v="11"/>
    <m/>
  </r>
  <r>
    <s v="S2003C-2015"/>
    <s v="Aid to Localities"/>
    <n v="772"/>
    <x v="13"/>
    <x v="2"/>
    <x v="0"/>
    <s v="Pocatello Fire Company"/>
    <s v="By chapter 55, section 1, of the laws of 2007, as amended by chapter 53, section 1, of the laws of 2013"/>
    <n v="5000"/>
    <x v="6"/>
    <m/>
  </r>
  <r>
    <s v="S2003C-2015"/>
    <s v="Aid to Localities"/>
    <n v="772"/>
    <x v="13"/>
    <x v="2"/>
    <x v="0"/>
    <s v="Port Jervis, City of"/>
    <s v="By chapter 55, section 1, of the laws of 2007, as amended by chapter 53, section 1, of the laws of 2013"/>
    <n v="50000"/>
    <x v="10"/>
    <m/>
  </r>
  <r>
    <s v="S2003C-2015"/>
    <s v="Aid to Localities"/>
    <n v="772"/>
    <x v="13"/>
    <x v="2"/>
    <x v="0"/>
    <s v="Pulaski, Village of"/>
    <s v="By chapter 55, section 1, of the laws of 2007, as amended by chapter 53, section 1, of the laws of 2013"/>
    <n v="25000"/>
    <x v="12"/>
    <m/>
  </r>
  <r>
    <s v="S2003C-2015"/>
    <s v="Aid to Localities"/>
    <n v="772"/>
    <x v="13"/>
    <x v="2"/>
    <x v="0"/>
    <s v="Queens Village/Hollis/Bellerose Ambulance Corps."/>
    <s v="By chapter 55, section 1, of the laws of 2007, as amended by chapter 53, section 1, of the laws of 2013"/>
    <n v="20000"/>
    <x v="49"/>
    <m/>
  </r>
  <r>
    <s v="S2003C-2015"/>
    <s v="Aid to Localities"/>
    <n v="772"/>
    <x v="13"/>
    <x v="2"/>
    <x v="0"/>
    <s v="Robinwood Property Owners Association"/>
    <s v="By chapter 55, section 1, of the laws of 2007, as amended by chapter 53, section 1, of the laws of 2013"/>
    <n v="5000"/>
    <x v="6"/>
    <m/>
  </r>
  <r>
    <s v="S2003C-2015"/>
    <s v="Aid to Localities"/>
    <n v="772"/>
    <x v="13"/>
    <x v="2"/>
    <x v="0"/>
    <s v="Rome Fire and Police Memorial Park"/>
    <s v="By chapter 55, section 1, of the laws of 2007, as amended by chapter 53, section 1, of the laws of 2013"/>
    <n v="15000"/>
    <x v="48"/>
    <m/>
  </r>
  <r>
    <s v="S2003C-2015"/>
    <s v="Aid to Localities"/>
    <n v="772"/>
    <x v="13"/>
    <x v="2"/>
    <x v="0"/>
    <s v="Royalton, Town of"/>
    <s v="By chapter 55, section 1, of the laws of 2007, as amended by chapter 53, section 1, of the laws of 2013"/>
    <n v="40000"/>
    <x v="51"/>
    <m/>
  </r>
  <r>
    <s v="S2003C-2015"/>
    <s v="Aid to Localities"/>
    <n v="772"/>
    <x v="13"/>
    <x v="2"/>
    <x v="0"/>
    <s v="Salisbury Civic Association"/>
    <s v="By chapter 55, section 1, of the laws of 2007, as amended by chapter 53, section 1, of the laws of 2013"/>
    <n v="3500"/>
    <x v="77"/>
    <m/>
  </r>
  <r>
    <s v="S2003C-2015"/>
    <s v="Aid to Localities"/>
    <n v="772"/>
    <x v="13"/>
    <x v="2"/>
    <x v="0"/>
    <s v="Saugerties, Town of"/>
    <s v="By chapter 55, section 1, of the laws of 2007, as amended by chapter 53, section 1, of the laws of 2013"/>
    <n v="40000"/>
    <x v="51"/>
    <m/>
  </r>
  <r>
    <s v="S2003C-2015"/>
    <s v="Aid to Localities"/>
    <n v="772"/>
    <x v="13"/>
    <x v="2"/>
    <x v="0"/>
    <s v="Schodack, Town of"/>
    <s v="By chapter 55, section 1, of the laws of 2007, as amended by chapter 53, section 1, of the laws of 2013"/>
    <n v="20000"/>
    <x v="49"/>
    <m/>
  </r>
  <r>
    <s v="S2003C-2015"/>
    <s v="Aid to Localities"/>
    <n v="772"/>
    <x v="13"/>
    <x v="2"/>
    <x v="0"/>
    <s v="Sea Cliff Fire Department"/>
    <s v="By chapter 55, section 1, of the laws of 2007, as amended by chapter 53, section 1, of the laws of 2013"/>
    <n v="25000"/>
    <x v="12"/>
    <m/>
  </r>
  <r>
    <s v="S2003C-2015"/>
    <s v="Aid to Localities"/>
    <n v="772"/>
    <x v="13"/>
    <x v="2"/>
    <x v="0"/>
    <s v="Sheepshead Bay - Plumb Beach Civic Association"/>
    <s v="By chapter 55, section 1, of the laws of 2007, as amended by chapter 53, section 1, of the laws of 2013"/>
    <n v="5000"/>
    <x v="6"/>
    <m/>
  </r>
  <r>
    <s v="S2003C-2015"/>
    <s v="Aid to Localities"/>
    <n v="772"/>
    <x v="13"/>
    <x v="2"/>
    <x v="0"/>
    <s v="Sheridan Volunteer Fire Co. Inc."/>
    <s v="By chapter 55, section 1, of the laws of 2007, as amended by chapter 53, section 1, of the laws of 2013"/>
    <n v="20000"/>
    <x v="49"/>
    <m/>
  </r>
  <r>
    <s v="S2003C-2015"/>
    <s v="Aid to Localities"/>
    <n v="772"/>
    <x v="13"/>
    <x v="2"/>
    <x v="0"/>
    <s v="Silver Creek, Village of"/>
    <s v="By chapter 55, section 1, of the laws of 2007, as amended by chapter 53, section 1, of the laws of 2013"/>
    <n v="40000"/>
    <x v="51"/>
    <m/>
  </r>
  <r>
    <s v="S2003C-2015"/>
    <s v="Aid to Localities"/>
    <n v="773"/>
    <x v="13"/>
    <x v="2"/>
    <x v="0"/>
    <s v="St. Paul Boulevard Fire Assocation"/>
    <s v="By chapter 55, section 1, of the laws of 2007, as amended by chapter 53, section 1, of the laws of 2013"/>
    <n v="10000"/>
    <x v="11"/>
    <m/>
  </r>
  <r>
    <s v="S2003C-2015"/>
    <s v="Aid to Localities"/>
    <n v="773"/>
    <x v="13"/>
    <x v="2"/>
    <x v="0"/>
    <s v="Stamford, Town of"/>
    <s v="By chapter 55, section 1, of the laws of 2007, as amended by chapter 53, section 1, of the laws of 2013"/>
    <n v="10000"/>
    <x v="11"/>
    <m/>
  </r>
  <r>
    <s v="S2003C-2015"/>
    <s v="Aid to Localities"/>
    <n v="773"/>
    <x v="13"/>
    <x v="2"/>
    <x v="0"/>
    <s v="Stone Ridge Fire District"/>
    <s v="By chapter 55, section 1, of the laws of 2007, as amended by chapter 53, section 1, of the laws of 2013"/>
    <n v="10000"/>
    <x v="11"/>
    <m/>
  </r>
  <r>
    <s v="S2003C-2015"/>
    <s v="Aid to Localities"/>
    <n v="773"/>
    <x v="13"/>
    <x v="2"/>
    <x v="0"/>
    <s v="Suffern Recreation Department, Village of"/>
    <s v="By chapter 55, section 1, of the laws of 2007, as amended by chapter 53, section 1, of the laws of 2013"/>
    <n v="12000"/>
    <x v="83"/>
    <m/>
  </r>
  <r>
    <s v="S2003C-2015"/>
    <s v="Aid to Localities"/>
    <n v="773"/>
    <x v="13"/>
    <x v="2"/>
    <x v="0"/>
    <s v="Suffolk Avenue Corporation/Knights of Columbus"/>
    <s v="By chapter 55, section 1, of the laws of 2007, as amended by chapter 53, section 1, of the laws of 2013"/>
    <n v="20400"/>
    <x v="259"/>
    <m/>
  </r>
  <r>
    <s v="S2003C-2015"/>
    <s v="Aid to Localities"/>
    <n v="773"/>
    <x v="13"/>
    <x v="2"/>
    <x v="0"/>
    <s v="Vly-Atwood Fire Co., Inc."/>
    <s v="By chapter 55, section 1, of the laws of 2007, as amended by chapter 53, section 1, of the laws of 2013"/>
    <n v="10000"/>
    <x v="11"/>
    <m/>
  </r>
  <r>
    <s v="S2003C-2015"/>
    <s v="Aid to Localities"/>
    <n v="773"/>
    <x v="13"/>
    <x v="2"/>
    <x v="0"/>
    <s v="Westfield, Town of"/>
    <s v="By chapter 55, section 1, of the laws of 2007, as amended by chapter 53, section 1, of the laws of 2013"/>
    <n v="1000"/>
    <x v="16"/>
    <m/>
  </r>
  <r>
    <s v="S2003C-2015"/>
    <s v="Aid to Localities"/>
    <n v="773"/>
    <x v="13"/>
    <x v="2"/>
    <x v="0"/>
    <s v="Winfield, Town of"/>
    <s v="By chapter 55, section 1, of the laws of 2007, as amended by chapter 53, section 1, of the laws of 2013"/>
    <n v="20000"/>
    <x v="49"/>
    <m/>
  </r>
  <r>
    <s v="S2003C-2015"/>
    <s v="Aid to Localities"/>
    <n v="773"/>
    <x v="13"/>
    <x v="2"/>
    <x v="0"/>
    <s v="Wurtsboro Fire Company No. 1, Inc."/>
    <s v="By chapter 55, section 1, of the laws of 2007, as amended by chapter 53, section 1, of the laws of 2013"/>
    <n v="10000"/>
    <x v="11"/>
    <m/>
  </r>
  <r>
    <s v="S2003C-2015"/>
    <s v="Aid to Localities"/>
    <n v="773"/>
    <x v="13"/>
    <x v="2"/>
    <x v="0"/>
    <s v="Young Israel of New Hyde Park"/>
    <s v="By chapter 55, section 1, of the laws of 2007, as amended by chapter 53, section 1, of the laws of 2013"/>
    <n v="25000"/>
    <x v="12"/>
    <m/>
  </r>
  <r>
    <s v="S2003C-2015"/>
    <s v="Aid to Localities"/>
    <n v="773"/>
    <x v="13"/>
    <x v="3"/>
    <x v="0"/>
    <s v="44th Police Precinct Community Council"/>
    <s v="By chapter 55, section 1, of the laws of 2007, as amended by chapter 53, section 1, of the laws of 2013"/>
    <n v="2500"/>
    <x v="7"/>
    <m/>
  </r>
  <r>
    <s v="S2003C-2015"/>
    <s v="Aid to Localities"/>
    <n v="773"/>
    <x v="13"/>
    <x v="3"/>
    <x v="0"/>
    <s v="45th Precinct Community Council"/>
    <s v="By chapter 55, section 1, of the laws of 2007, as amended by chapter 53, section 1, of the laws of 2013"/>
    <n v="2500"/>
    <x v="7"/>
    <m/>
  </r>
  <r>
    <s v="S2003C-2015"/>
    <s v="Aid to Localities"/>
    <n v="773"/>
    <x v="13"/>
    <x v="3"/>
    <x v="0"/>
    <s v="49th Precinct Community Council"/>
    <s v="By chapter 55, section 1, of the laws of 2007, as amended by chapter 53, section 1, of the laws of 2013"/>
    <n v="2500"/>
    <x v="7"/>
    <m/>
  </r>
  <r>
    <s v="S2003C-2015"/>
    <s v="Aid to Localities"/>
    <n v="773"/>
    <x v="13"/>
    <x v="3"/>
    <x v="0"/>
    <s v="BPCARC, Inc. (Bronx Provider Consumer Alliance Resource Center)"/>
    <s v="By chapter 55, section 1, of the laws of 2007, as amended by chapter 53, section 1, of the laws of 2013"/>
    <n v="3100"/>
    <x v="260"/>
    <m/>
  </r>
  <r>
    <s v="S2003C-2015"/>
    <s v="Aid to Localities"/>
    <n v="773"/>
    <x v="13"/>
    <x v="3"/>
    <x v="0"/>
    <s v="Bay Terrace Community Alliance Foundation"/>
    <s v="By chapter 55, section 1, of the laws of 2007, as amended by chapter 53, section 1, of the laws of 2013"/>
    <n v="10000"/>
    <x v="11"/>
    <m/>
  </r>
  <r>
    <s v="S2003C-2015"/>
    <s v="Aid to Localities"/>
    <n v="773"/>
    <x v="13"/>
    <x v="3"/>
    <x v="0"/>
    <s v="City of Tonawanda Volunteer Fire Department"/>
    <s v="By chapter 55, section 1, of the laws of 2007, as amended by chapter 53, section 1, of the laws of 2013"/>
    <n v="2500"/>
    <x v="7"/>
    <m/>
  </r>
  <r>
    <s v="S2003C-2015"/>
    <s v="Aid to Localities"/>
    <n v="773"/>
    <x v="13"/>
    <x v="3"/>
    <x v="0"/>
    <s v="ESNA-CERT Corp."/>
    <s v="By chapter 55, section 1, of the laws of 2007, as amended by chapter 53, section 1, of the laws of 2013"/>
    <n v="4000"/>
    <x v="15"/>
    <m/>
  </r>
  <r>
    <s v="S2003C-2015"/>
    <s v="Aid to Localities"/>
    <n v="773"/>
    <x v="13"/>
    <x v="3"/>
    <x v="0"/>
    <s v="Fleetwood Neighborhood Association"/>
    <s v="By chapter 55, section 1, of the laws of 2007, as amended by chapter 53, section 1, of the laws of 2013"/>
    <n v="2500"/>
    <x v="7"/>
    <m/>
  </r>
  <r>
    <s v="S2003C-2015"/>
    <s v="Aid to Localities"/>
    <n v="773"/>
    <x v="13"/>
    <x v="3"/>
    <x v="0"/>
    <s v="Great Neck Alert Fire Company"/>
    <s v="By chapter 55, section 1, of the laws of 2007, as amended by chapter 53, section 1, of the laws of 2013"/>
    <n v="10000"/>
    <x v="11"/>
    <m/>
  </r>
  <r>
    <s v="S2003C-2015"/>
    <s v="Aid to Localities"/>
    <n v="773"/>
    <x v="13"/>
    <x v="3"/>
    <x v="0"/>
    <s v="Hamburg Fire Chiefs Association"/>
    <s v="By chapter 55, section 1, of the laws of 2007, as amended by chapter 53, section 1, of the laws of 2013"/>
    <n v="23000"/>
    <x v="218"/>
    <m/>
  </r>
  <r>
    <s v="S2003C-2015"/>
    <s v="Aid to Localities"/>
    <n v="773"/>
    <x v="13"/>
    <x v="3"/>
    <x v="0"/>
    <s v="New York Landmarks Conservancy"/>
    <s v="By chapter 55, section 1, of the laws of 2007, as amended by chapter 53, section 1, of the laws of 2013"/>
    <n v="5000"/>
    <x v="6"/>
    <m/>
  </r>
  <r>
    <s v="S2003C-2015"/>
    <s v="Aid to Localities"/>
    <n v="773"/>
    <x v="13"/>
    <x v="3"/>
    <x v="0"/>
    <s v="Ridgewood Bushwick Senior Citizens Council, Inc."/>
    <s v="By chapter 55, section 1, of the laws of 2007, as amended by chapter 53, section 1, of the laws of 2013"/>
    <n v="70000"/>
    <x v="52"/>
    <m/>
  </r>
  <r>
    <s v="S2003C-2015"/>
    <s v="Aid to Localities"/>
    <n v="773"/>
    <x v="13"/>
    <x v="3"/>
    <x v="0"/>
    <s v="Roslyn Rescue"/>
    <s v="By chapter 55, section 1, of the laws of 2007, as amended by chapter 53, section 1, of the laws of 2013"/>
    <n v="5000"/>
    <x v="6"/>
    <m/>
  </r>
  <r>
    <s v="S2003C-2015"/>
    <s v="Aid to Localities"/>
    <n v="773"/>
    <x v="13"/>
    <x v="3"/>
    <x v="0"/>
    <s v="St. Rita's Church"/>
    <s v="By chapter 55, section 1, of the laws of 2007, as amended by chapter 53, section 1, of the laws of 2013"/>
    <n v="10000"/>
    <x v="11"/>
    <m/>
  </r>
  <r>
    <s v="S2003C-2015"/>
    <s v="Aid to Localities"/>
    <n v="773"/>
    <x v="13"/>
    <x v="3"/>
    <x v="0"/>
    <s v="Town of Knox"/>
    <s v="By chapter 55, section 1, of the laws of 2007, as amended by chapter 53, section 1, of the laws of 2013"/>
    <n v="10000"/>
    <x v="11"/>
    <m/>
  </r>
  <r>
    <s v="S2003C-2015"/>
    <s v="Aid to Localities"/>
    <n v="773"/>
    <x v="13"/>
    <x v="3"/>
    <x v="0"/>
    <s v="Turtle Bay Association"/>
    <s v="By chapter 55, section 1, of the laws of 2007, as amended by chapter 53, section 1, of the laws of 2013"/>
    <n v="5000"/>
    <x v="6"/>
    <m/>
  </r>
  <r>
    <s v="S2003C-2015"/>
    <s v="Aid to Localities"/>
    <n v="773"/>
    <x v="13"/>
    <x v="0"/>
    <x v="0"/>
    <s v="112th Precinct Community Council, Corp."/>
    <s v="By chapter 55, section 1, of the laws of 2007, as amended by chapter 53, section 1, of the laws of 2013"/>
    <n v="3000"/>
    <x v="14"/>
    <m/>
  </r>
  <r>
    <s v="S2003C-2015"/>
    <s v="Aid to Localities"/>
    <n v="773"/>
    <x v="13"/>
    <x v="0"/>
    <x v="0"/>
    <s v="Bensonhurst Neighborhood Association"/>
    <s v="By chapter 55, section 1, of the laws of 2007, as amended by chapter 53, section 1, of the laws of 2013"/>
    <n v="5000"/>
    <x v="261"/>
    <m/>
  </r>
  <r>
    <s v="S2003C-2015"/>
    <s v="Aid to Localities"/>
    <n v="773"/>
    <x v="13"/>
    <x v="0"/>
    <x v="0"/>
    <s v="Brooklyn 13 Cert"/>
    <s v="By chapter 55, section 1, of the laws of 2007, as amended by chapter 53, section 1, of the laws of 2013"/>
    <n v="2500"/>
    <x v="262"/>
    <m/>
  </r>
  <r>
    <s v="S2003C-2015"/>
    <s v="Aid to Localities"/>
    <n v="773"/>
    <x v="13"/>
    <x v="0"/>
    <x v="0"/>
    <s v="Business and Professional Women - Islip"/>
    <s v="By chapter 55, section 1, of the laws of 2007, as amended by chapter 53, section 1, of the laws of 2013"/>
    <n v="1000"/>
    <x v="16"/>
    <m/>
  </r>
  <r>
    <s v="S2003C-2015"/>
    <s v="Aid to Localities"/>
    <n v="773"/>
    <x v="13"/>
    <x v="0"/>
    <x v="0"/>
    <s v="Caribbean American Chamber of Commerce &amp; Industry Educational Foundation, Inc."/>
    <s v="By chapter 55, section 1, of the laws of 2007, as amended by chapter 53, section 1, of the laws of 2013"/>
    <n v="2000"/>
    <x v="33"/>
    <m/>
  </r>
  <r>
    <s v="S2003C-2015"/>
    <s v="Aid to Localities"/>
    <n v="773"/>
    <x v="13"/>
    <x v="0"/>
    <x v="0"/>
    <s v="Caribbean Women's Health Association, Inc."/>
    <s v="By chapter 55, section 1, of the laws of 2007, as amended by chapter 53, section 1, of the laws of 2013"/>
    <n v="10000"/>
    <x v="263"/>
    <m/>
  </r>
  <r>
    <s v="S2003C-2015"/>
    <s v="Aid to Localities"/>
    <n v="773"/>
    <x v="13"/>
    <x v="0"/>
    <x v="0"/>
    <s v="Cherry Grove Fire Department, Inc."/>
    <s v="By chapter 55, section 1, of the laws of 2007, as amended by chapter 53, section 1, of the laws of 2013"/>
    <n v="5000"/>
    <x v="6"/>
    <m/>
  </r>
  <r>
    <s v="S2003C-2015"/>
    <s v="Aid to Localities"/>
    <n v="773"/>
    <x v="13"/>
    <x v="0"/>
    <x v="0"/>
    <s v="Cisnevision, Inc."/>
    <s v="By chapter 55, section 1, of the laws of 2007, as amended by chapter 53, section 1, of the laws of 2013"/>
    <n v="6000"/>
    <x v="0"/>
    <m/>
  </r>
  <r>
    <s v="S2003C-2015"/>
    <s v="Aid to Localities"/>
    <n v="774"/>
    <x v="13"/>
    <x v="0"/>
    <x v="0"/>
    <s v="City of Binghamton - Office of Parks &amp; Recreation"/>
    <s v="By chapter 55, section 1, of the laws of 2007, as amended by chapter 53, section 1, of the laws of 2013"/>
    <n v="5000"/>
    <x v="6"/>
    <m/>
  </r>
  <r>
    <s v="S2003C-2015"/>
    <s v="Aid to Localities"/>
    <n v="774"/>
    <x v="13"/>
    <x v="0"/>
    <x v="0"/>
    <s v="Corona-Elmhurst Center for Economic Development"/>
    <s v="By chapter 55, section 1, of the laws of 2007, as amended by chapter 53, section 1, of the laws of 2013"/>
    <n v="80000"/>
    <x v="157"/>
    <m/>
  </r>
  <r>
    <s v="S2003C-2015"/>
    <s v="Aid to Localities"/>
    <n v="774"/>
    <x v="13"/>
    <x v="0"/>
    <x v="0"/>
    <s v="Edgewater Park Volunteer Hose Co. No. 1, Inc."/>
    <s v="By chapter 55, section 1, of the laws of 2007, as amended by chapter 53, section 1, of the laws of 2013"/>
    <n v="5000"/>
    <x v="264"/>
    <m/>
  </r>
  <r>
    <s v="S2003C-2015"/>
    <s v="Aid to Localities"/>
    <n v="774"/>
    <x v="13"/>
    <x v="0"/>
    <x v="0"/>
    <s v="Flushing Chinese Business Association, Inc."/>
    <s v="By chapter 55, section 1, of the laws of 2007, as amended by chapter 53, section 1, of the laws of 2013"/>
    <n v="2000"/>
    <x v="33"/>
    <m/>
  </r>
  <r>
    <s v="S2003C-2015"/>
    <s v="Aid to Localities"/>
    <n v="774"/>
    <x v="13"/>
    <x v="0"/>
    <x v="0"/>
    <s v="Forest Hills Community and Civic Association, Inc."/>
    <s v="By chapter 55, section 1, of the laws of 2007, as amended by chapter 53, section 1, of the laws of 2013"/>
    <n v="4000"/>
    <x v="265"/>
    <m/>
  </r>
  <r>
    <s v="S2003C-2015"/>
    <s v="Aid to Localities"/>
    <n v="774"/>
    <x v="13"/>
    <x v="0"/>
    <x v="0"/>
    <s v="Hempstead Coordinating Council of Civic Associations, Inc."/>
    <s v="By chapter 55, section 1, of the laws of 2007, as amended by chapter 53, section 1, of the laws of 2013"/>
    <n v="30000"/>
    <x v="266"/>
    <m/>
  </r>
  <r>
    <s v="S2003C-2015"/>
    <s v="Aid to Localities"/>
    <n v="774"/>
    <x v="13"/>
    <x v="0"/>
    <x v="0"/>
    <s v="Henry Street Settlement"/>
    <s v="By chapter 55, section 1, of the laws of 2007, as amended by chapter 53, section 1, of the laws of 2013"/>
    <n v="59000"/>
    <x v="267"/>
    <m/>
  </r>
  <r>
    <s v="S2003C-2015"/>
    <s v="Aid to Localities"/>
    <n v="774"/>
    <x v="13"/>
    <x v="0"/>
    <x v="0"/>
    <s v="Hertel-North Buffalo Business Association, Inc."/>
    <s v="By chapter 55, section 1, of the laws of 2007, as amended by chapter 53, section 1, of the laws of 2013"/>
    <n v="4500"/>
    <x v="32"/>
    <m/>
  </r>
  <r>
    <s v="S2003C-2015"/>
    <s v="Aid to Localities"/>
    <n v="774"/>
    <x v="13"/>
    <x v="0"/>
    <x v="0"/>
    <s v="Holbrook Chamber of Commerce, Inc."/>
    <s v="By chapter 55, section 1, of the laws of 2007, as amended by chapter 53, section 1, of the laws of 2013"/>
    <n v="3000"/>
    <x v="14"/>
    <m/>
  </r>
  <r>
    <s v="S2003C-2015"/>
    <s v="Aid to Localities"/>
    <n v="774"/>
    <x v="13"/>
    <x v="0"/>
    <x v="0"/>
    <s v="Holbrook Fire Department"/>
    <s v="By chapter 55, section 1, of the laws of 2007, as amended by chapter 53, section 1, of the laws of 2013"/>
    <n v="3000"/>
    <x v="14"/>
    <m/>
  </r>
  <r>
    <s v="S2003C-2015"/>
    <s v="Aid to Localities"/>
    <n v="774"/>
    <x v="13"/>
    <x v="0"/>
    <x v="0"/>
    <s v="Jackson Heights Action Group, Inc."/>
    <s v="By chapter 55, section 1, of the laws of 2007, as amended by chapter 53, section 1, of the laws of 2013"/>
    <n v="3000"/>
    <x v="14"/>
    <m/>
  </r>
  <r>
    <s v="S2003C-2015"/>
    <s v="Aid to Localities"/>
    <n v="774"/>
    <x v="13"/>
    <x v="0"/>
    <x v="0"/>
    <s v="Lafayette Fire Department, Inc."/>
    <s v="By chapter 55, section 1, of the laws of 2007, as amended by chapter 53, section 1, of the laws of 2013"/>
    <n v="5000"/>
    <x v="268"/>
    <m/>
  </r>
  <r>
    <s v="S2003C-2015"/>
    <s v="Aid to Localities"/>
    <n v="774"/>
    <x v="13"/>
    <x v="0"/>
    <x v="0"/>
    <s v="Latin American Chamber of Commerce and Industry of NY, Inc."/>
    <s v="By chapter 55, section 1, of the laws of 2007, as amended by chapter 53, section 1, of the laws of 2013"/>
    <n v="1500"/>
    <x v="1"/>
    <m/>
  </r>
  <r>
    <s v="S2003C-2015"/>
    <s v="Aid to Localities"/>
    <n v="774"/>
    <x v="13"/>
    <x v="0"/>
    <x v="0"/>
    <s v="Liberty Joint Fire District"/>
    <s v="By chapter 55, section 1, of the laws of 2007, as amended by chapter 53, section 1, of the laws of 2013"/>
    <n v="4000"/>
    <x v="269"/>
    <m/>
  </r>
  <r>
    <s v="S2003C-2015"/>
    <s v="Aid to Localities"/>
    <n v="774"/>
    <x v="13"/>
    <x v="0"/>
    <x v="0"/>
    <s v="Long Island Hispanic Business Roundtable"/>
    <s v="By chapter 55, section 1, of the laws of 2007, as amended by chapter 53, section 1, of the laws of 2013"/>
    <n v="1000"/>
    <x v="16"/>
    <m/>
  </r>
  <r>
    <s v="S2003C-2015"/>
    <s v="Aid to Localities"/>
    <n v="774"/>
    <x v="13"/>
    <x v="0"/>
    <x v="0"/>
    <s v="Manlius Volunteer Fire Company, Inc."/>
    <s v="By chapter 55, section 1, of the laws of 2007, as amended by chapter 53, section 1, of the laws of 2013"/>
    <n v="5000"/>
    <x v="6"/>
    <m/>
  </r>
  <r>
    <s v="S2003C-2015"/>
    <s v="Aid to Localities"/>
    <n v="774"/>
    <x v="13"/>
    <x v="0"/>
    <x v="0"/>
    <s v="Medford Chamber of Commerce"/>
    <s v="By chapter 55, section 1, of the laws of 2007, as amended by chapter 53, section 1, of the laws of 2013"/>
    <n v="5000"/>
    <x v="6"/>
    <m/>
  </r>
  <r>
    <s v="S2003C-2015"/>
    <s v="Aid to Localities"/>
    <n v="774"/>
    <x v="13"/>
    <x v="0"/>
    <x v="0"/>
    <s v="Middle Country Coalition for Smart Growth, Inc."/>
    <s v="By chapter 55, section 1, of the laws of 2007, as amended by chapter 53, section 1, of the laws of 2013"/>
    <n v="5000"/>
    <x v="6"/>
    <m/>
  </r>
  <r>
    <s v="S2003C-2015"/>
    <s v="Aid to Localities"/>
    <n v="774"/>
    <x v="13"/>
    <x v="0"/>
    <x v="0"/>
    <s v="Mount Vernon Chamber of Commerce, Inc."/>
    <s v="By chapter 55, section 1, of the laws of 2007, as amended by chapter 53, section 1, of the laws of 2013"/>
    <n v="10000"/>
    <x v="11"/>
    <m/>
  </r>
  <r>
    <s v="S2003C-2015"/>
    <s v="Aid to Localities"/>
    <n v="774"/>
    <x v="13"/>
    <x v="0"/>
    <x v="0"/>
    <s v="Niagara County Bicentennial Steering Committee"/>
    <s v="By chapter 55, section 1, of the laws of 2007, as amended by chapter 53, section 1, of the laws of 2013"/>
    <n v="5000"/>
    <x v="6"/>
    <m/>
  </r>
  <r>
    <s v="S2003C-2015"/>
    <s v="Aid to Localities"/>
    <n v="774"/>
    <x v="13"/>
    <x v="0"/>
    <x v="0"/>
    <s v="North Patchogue Fire Company, Inc."/>
    <s v="By chapter 55, section 1, of the laws of 2007, as amended by chapter 53, section 1, of the laws of 2013"/>
    <n v="2000"/>
    <x v="33"/>
    <m/>
  </r>
  <r>
    <s v="S2003C-2015"/>
    <s v="Aid to Localities"/>
    <n v="774"/>
    <x v="13"/>
    <x v="0"/>
    <x v="0"/>
    <s v="Oakdale Chamber of Commerce"/>
    <s v="By chapter 55, section 1, of the laws of 2007, as amended by chapter 53, section 1, of the laws of 2013"/>
    <n v="2000"/>
    <x v="33"/>
    <m/>
  </r>
  <r>
    <s v="S2003C-2015"/>
    <s v="Aid to Localities"/>
    <n v="774"/>
    <x v="13"/>
    <x v="0"/>
    <x v="0"/>
    <s v="Puerto Rican Bar Association"/>
    <s v="By chapter 55, section 1, of the laws of 2007, as amended by chapter 53, section 1, of the laws of 2013"/>
    <n v="5000"/>
    <x v="6"/>
    <m/>
  </r>
  <r>
    <s v="S2003C-2015"/>
    <s v="Aid to Localities"/>
    <n v="774"/>
    <x v="13"/>
    <x v="0"/>
    <x v="0"/>
    <s v="Ridgewood Bushwick Senior Citizens Council, Inc."/>
    <s v="By chapter 55, section 1, of the laws of 2007, as amended by chapter 53, section 1, of the laws of 2013"/>
    <n v="50000"/>
    <x v="270"/>
    <m/>
  </r>
  <r>
    <s v="S2003C-2015"/>
    <s v="Aid to Localities"/>
    <n v="774"/>
    <x v="13"/>
    <x v="0"/>
    <x v="0"/>
    <s v="Rome Up and Running, Inc."/>
    <s v="By chapter 55, section 1, of the laws of 2007, as amended by chapter 53, section 1, of the laws of 2013"/>
    <n v="5000"/>
    <x v="110"/>
    <m/>
  </r>
  <r>
    <s v="S2003C-2015"/>
    <s v="Aid to Localities"/>
    <n v="774"/>
    <x v="13"/>
    <x v="0"/>
    <x v="0"/>
    <s v="Sea Breeze Community Association, Inc."/>
    <s v="By chapter 55, section 1, of the laws of 2007, as amended by chapter 53, section 1, of the laws of 2013"/>
    <n v="7500"/>
    <x v="271"/>
    <m/>
  </r>
  <r>
    <s v="S2003C-2015"/>
    <s v="Aid to Localities"/>
    <n v="774"/>
    <x v="13"/>
    <x v="0"/>
    <x v="0"/>
    <s v="Setauket Fire Department, Inc."/>
    <s v="By chapter 55, section 1, of the laws of 2007, as amended by chapter 53, section 1, of the laws of 2013"/>
    <n v="1500"/>
    <x v="1"/>
    <m/>
  </r>
  <r>
    <s v="S2003C-2015"/>
    <s v="Aid to Localities"/>
    <n v="774"/>
    <x v="13"/>
    <x v="0"/>
    <x v="0"/>
    <s v="South Brooklyn Local Development Corporation"/>
    <s v="By chapter 55, section 1, of the laws of 2007, as amended by chapter 53, section 1, of the laws of 2013"/>
    <n v="3000"/>
    <x v="14"/>
    <m/>
  </r>
  <r>
    <s v="S2003C-2015"/>
    <s v="Aid to Localities"/>
    <n v="774"/>
    <x v="13"/>
    <x v="0"/>
    <x v="0"/>
    <s v="Swan Lake Park Civic Association, Inc."/>
    <s v="By chapter 55, section 1, of the laws of 2007, as amended by chapter 53, section 1, of the laws of 2013"/>
    <n v="1000"/>
    <x v="16"/>
    <m/>
  </r>
  <r>
    <s v="S2003C-2015"/>
    <s v="Aid to Localities"/>
    <n v="774"/>
    <x v="13"/>
    <x v="0"/>
    <x v="0"/>
    <s v="The Council for a Cleaner Chinatown"/>
    <s v="By chapter 55, section 1, of the laws of 2007, as amended by chapter 53, section 1, of the laws of 2013"/>
    <n v="12000"/>
    <x v="83"/>
    <m/>
  </r>
  <r>
    <s v="S2003C-2015"/>
    <s v="Aid to Localities"/>
    <n v="774"/>
    <x v="13"/>
    <x v="0"/>
    <x v="0"/>
    <s v="Town of Kinderhook"/>
    <s v="By chapter 55, section 1, of the laws of 2007, as amended by chapter 53, section 1, of the laws of 2013"/>
    <n v="10000"/>
    <x v="11"/>
    <m/>
  </r>
  <r>
    <s v="S2003C-2015"/>
    <s v="Aid to Localities"/>
    <n v="774"/>
    <x v="13"/>
    <x v="0"/>
    <x v="0"/>
    <s v="Town of Rye"/>
    <s v="By chapter 55, section 1, of the laws of 2007, as amended by chapter 53, section 1, of the laws of 2013"/>
    <n v="4500"/>
    <x v="272"/>
    <m/>
  </r>
  <r>
    <s v="S2003C-2015"/>
    <s v="Aid to Localities"/>
    <n v="774"/>
    <x v="13"/>
    <x v="0"/>
    <x v="0"/>
    <s v="Town of Stuyvesant"/>
    <s v="By chapter 55, section 1, of the laws of 2007, as amended by chapter 53, section 1, of the laws of 2013"/>
    <n v="5000"/>
    <x v="273"/>
    <m/>
  </r>
  <r>
    <s v="S2003C-2015"/>
    <s v="Aid to Localities"/>
    <n v="774"/>
    <x v="13"/>
    <x v="0"/>
    <x v="0"/>
    <s v="Town of Wheatfield"/>
    <s v="By chapter 55, section 1, of the laws of 2007, as amended by chapter 53, section 1, of the laws of 2013"/>
    <n v="5000"/>
    <x v="6"/>
    <m/>
  </r>
  <r>
    <s v="S2003C-2015"/>
    <s v="Aid to Localities"/>
    <n v="774"/>
    <x v="13"/>
    <x v="0"/>
    <x v="0"/>
    <s v="Village of Chaumont"/>
    <s v="By chapter 55, section 1, of the laws of 2007, as amended by chapter 53, section 1, of the laws of 2013"/>
    <n v="10000"/>
    <x v="11"/>
    <m/>
  </r>
  <r>
    <s v="S2003C-2015"/>
    <s v="Aid to Localities"/>
    <n v="774"/>
    <x v="13"/>
    <x v="0"/>
    <x v="0"/>
    <s v="Village of Nelliston"/>
    <s v="By chapter 55, section 1, of the laws of 2007, as amended by chapter 53, section 1, of the laws of 2013"/>
    <n v="10000"/>
    <x v="11"/>
    <m/>
  </r>
  <r>
    <s v="S2003C-2015"/>
    <s v="Aid to Localities"/>
    <n v="774"/>
    <x v="13"/>
    <x v="0"/>
    <x v="0"/>
    <s v="Village of Pomona"/>
    <s v="By chapter 55, section 1, of the laws of 2007, as amended by chapter 53, section 1, of the laws of 2013"/>
    <n v="8500"/>
    <x v="274"/>
    <m/>
  </r>
  <r>
    <s v="S2003C-2015"/>
    <s v="Aid to Localities"/>
    <n v="774"/>
    <x v="13"/>
    <x v="0"/>
    <x v="0"/>
    <s v="Washington Heights and Inwood Development Corp."/>
    <s v="By chapter 55, section 1, of the laws of 2007, as amended by chapter 53, section 1, of the laws of 2013"/>
    <n v="3000"/>
    <x v="14"/>
    <m/>
  </r>
  <r>
    <s v="S2003C-2015"/>
    <s v="Aid to Localities"/>
    <n v="774"/>
    <x v="13"/>
    <x v="0"/>
    <x v="0"/>
    <s v="West Hamilton Beach Volunteers, Inc."/>
    <s v="By chapter 55, section 1, of the laws of 2007, as amended by chapter 53, section 1, of the laws of 2013"/>
    <n v="3000"/>
    <x v="14"/>
    <m/>
  </r>
  <r>
    <s v="S2003C-2015"/>
    <s v="Aid to Localities"/>
    <n v="774"/>
    <x v="13"/>
    <x v="0"/>
    <x v="0"/>
    <s v="West Sayville-Oakdale Fire Department"/>
    <s v="By chapter 55, section 1, of the laws of 2007, as amended by chapter 53, section 1, of the laws of 2013"/>
    <n v="3000"/>
    <x v="275"/>
    <m/>
  </r>
  <r>
    <s v="S2003C-2015"/>
    <s v="Aid to Localities"/>
    <n v="775"/>
    <x v="13"/>
    <x v="0"/>
    <x v="0"/>
    <s v="West Side Neighborhood Community Collaborative"/>
    <s v="By chapter 55, section 1, of the laws of 2007, as amended by chapter 53, section 1, of the laws of 2013"/>
    <n v="5000"/>
    <x v="6"/>
    <m/>
  </r>
  <r>
    <s v="S2003C-2015"/>
    <s v="Aid to Localities"/>
    <n v="775"/>
    <x v="13"/>
    <x v="1"/>
    <x v="0"/>
    <s v="Akron Volunter Fire Company, Inc."/>
    <s v="By chapter 55, section 1, of the laws of 2007, as amended by chapter 53, section 1, of the laws of 2013"/>
    <n v="4000"/>
    <x v="15"/>
    <m/>
  </r>
  <r>
    <s v="S2003C-2015"/>
    <s v="Aid to Localities"/>
    <n v="775"/>
    <x v="13"/>
    <x v="1"/>
    <x v="0"/>
    <s v="Amenia Fire Department"/>
    <s v="By chapter 55, section 1, of the laws of 2007, as amended by chapter 53, section 1, of the laws of 2013"/>
    <n v="2400"/>
    <x v="276"/>
    <m/>
  </r>
  <r>
    <s v="S2003C-2015"/>
    <s v="Aid to Localities"/>
    <n v="775"/>
    <x v="13"/>
    <x v="1"/>
    <x v="0"/>
    <s v="Hamptonburgh Fire District"/>
    <s v="By chapter 55, section 1, of the laws of 2007, as amended by chapter 53, section 1, of the laws of 2013"/>
    <n v="2260"/>
    <x v="277"/>
    <m/>
  </r>
  <r>
    <s v="S2003C-2015"/>
    <s v="Aid to Localities"/>
    <n v="775"/>
    <x v="13"/>
    <x v="1"/>
    <x v="0"/>
    <s v="Candor Fire Department"/>
    <s v="By chapter 55, section 1, of the laws of 2007, as amended by chapter 53, section 1, of the laws of 2013"/>
    <n v="1000"/>
    <x v="16"/>
    <m/>
  </r>
  <r>
    <s v="S2003C-2015"/>
    <s v="Aid to Localities"/>
    <n v="775"/>
    <x v="13"/>
    <x v="1"/>
    <x v="0"/>
    <s v="Cincinnatus Fire Department"/>
    <s v="By chapter 55, section 1, of the laws of 2007, as amended by chapter 53, section 1, of the laws of 2013"/>
    <n v="1000"/>
    <x v="16"/>
    <m/>
  </r>
  <r>
    <s v="S2003C-2015"/>
    <s v="Aid to Localities"/>
    <n v="775"/>
    <x v="13"/>
    <x v="1"/>
    <x v="0"/>
    <s v="City of Auburn"/>
    <s v="By chapter 55, section 1, of the laws of 2007, as amended by chapter 53, section 1, of the laws of 2013"/>
    <n v="5000"/>
    <x v="6"/>
    <m/>
  </r>
  <r>
    <s v="S2003C-2015"/>
    <s v="Aid to Localities"/>
    <n v="775"/>
    <x v="13"/>
    <x v="1"/>
    <x v="0"/>
    <s v="City of Geneva"/>
    <s v="By chapter 55, section 1, of the laws of 2007, as amended by chapter 53, section 1, of the laws of 2013"/>
    <n v="5000"/>
    <x v="6"/>
    <m/>
  </r>
  <r>
    <s v="S2003C-2015"/>
    <s v="Aid to Localities"/>
    <n v="775"/>
    <x v="13"/>
    <x v="1"/>
    <x v="0"/>
    <s v="Cuyler Fire Department"/>
    <s v="By chapter 55, section 1, of the laws of 2007, as amended by chapter 53, section 1, of the laws of 2013"/>
    <n v="1000"/>
    <x v="16"/>
    <m/>
  </r>
  <r>
    <s v="S2003C-2015"/>
    <s v="Aid to Localities"/>
    <n v="775"/>
    <x v="13"/>
    <x v="1"/>
    <x v="0"/>
    <s v="Deposit Fire Department"/>
    <s v="By chapter 55, section 1, of the laws of 2007, as amended by chapter 53, section 1, of the laws of 2013"/>
    <n v="5000"/>
    <x v="6"/>
    <m/>
  </r>
  <r>
    <s v="S2003C-2015"/>
    <s v="Aid to Localities"/>
    <n v="775"/>
    <x v="13"/>
    <x v="1"/>
    <x v="0"/>
    <s v="Eden Emergency Squad, Inc."/>
    <s v="By chapter 55, section 1, of the laws of 2007, as amended by chapter 53, section 1, of the laws of 2013"/>
    <n v="10000"/>
    <x v="11"/>
    <m/>
  </r>
  <r>
    <s v="S2003C-2015"/>
    <s v="Aid to Localities"/>
    <n v="775"/>
    <x v="13"/>
    <x v="1"/>
    <x v="0"/>
    <s v="Evans Center Fire Company"/>
    <s v="By chapter 55, section 1, of the laws of 2007, as amended by chapter 53, section 1, of the laws of 2013"/>
    <n v="12000"/>
    <x v="83"/>
    <m/>
  </r>
  <r>
    <s v="S2003C-2015"/>
    <s v="Aid to Localities"/>
    <n v="775"/>
    <x v="13"/>
    <x v="1"/>
    <x v="0"/>
    <s v="Fleming Fire Department #2"/>
    <s v="By chapter 55, section 1, of the laws of 2007, as amended by chapter 53, section 1, of the laws of 2013"/>
    <n v="1000"/>
    <x v="16"/>
    <m/>
  </r>
  <r>
    <s v="S2003C-2015"/>
    <s v="Aid to Localities"/>
    <n v="775"/>
    <x v="13"/>
    <x v="1"/>
    <x v="0"/>
    <s v="Glen Aubrey Fire Department"/>
    <s v="By chapter 55, section 1, of the laws of 2007, as amended by chapter 53, section 1, of the laws of 2013"/>
    <n v="1000"/>
    <x v="16"/>
    <m/>
  </r>
  <r>
    <s v="S2003C-2015"/>
    <s v="Aid to Localities"/>
    <n v="775"/>
    <x v="13"/>
    <x v="1"/>
    <x v="0"/>
    <s v="Harford Fire Department"/>
    <s v="By chapter 55, section 1, of the laws of 2007, as amended by chapter 53, section 1, of the laws of 2013"/>
    <n v="1000"/>
    <x v="16"/>
    <m/>
  </r>
  <r>
    <s v="S2003C-2015"/>
    <s v="Aid to Localities"/>
    <n v="775"/>
    <x v="13"/>
    <x v="1"/>
    <x v="0"/>
    <s v="Helena Volunteer Fire Department"/>
    <s v="By chapter 55, section 1, of the laws of 2007, as amended by chapter 53, section 1, of the laws of 2013"/>
    <n v="5000"/>
    <x v="6"/>
    <m/>
  </r>
  <r>
    <s v="S2003C-2015"/>
    <s v="Aid to Localities"/>
    <n v="775"/>
    <x v="13"/>
    <x v="1"/>
    <x v="0"/>
    <s v="Kendall Fire Department"/>
    <s v="By chapter 55, section 1, of the laws of 2007, as amended by chapter 53, section 1, of the laws of 2013"/>
    <n v="1850"/>
    <x v="278"/>
    <m/>
  </r>
  <r>
    <s v="S2003C-2015"/>
    <s v="Aid to Localities"/>
    <n v="775"/>
    <x v="13"/>
    <x v="1"/>
    <x v="0"/>
    <s v="Locke Fire Department"/>
    <s v="By chapter 55, section 1, of the laws of 2007, as amended by chapter 53, section 1, of the laws of 2013"/>
    <n v="1000"/>
    <x v="16"/>
    <m/>
  </r>
  <r>
    <s v="S2003C-2015"/>
    <s v="Aid to Localities"/>
    <n v="775"/>
    <x v="13"/>
    <x v="1"/>
    <x v="0"/>
    <s v="Long Hill Fire Department"/>
    <s v="By chapter 55, section 1, of the laws of 2007, as amended by chapter 53, section 1, of the laws of 2013"/>
    <n v="1000"/>
    <x v="16"/>
    <m/>
  </r>
  <r>
    <s v="S2003C-2015"/>
    <s v="Aid to Localities"/>
    <n v="775"/>
    <x v="13"/>
    <x v="1"/>
    <x v="0"/>
    <s v="Maine Fire Company"/>
    <s v="By chapter 55, section 1, of the laws of 2007, as amended by chapter 53, section 1, of the laws of 2013"/>
    <n v="1000"/>
    <x v="16"/>
    <m/>
  </r>
  <r>
    <s v="S2003C-2015"/>
    <s v="Aid to Localities"/>
    <n v="775"/>
    <x v="13"/>
    <x v="1"/>
    <x v="0"/>
    <s v="Marathon Fire Department"/>
    <s v="By chapter 55, section 1, of the laws of 2007, as amended by chapter 53, section 1, of the laws of 2013"/>
    <n v="1000"/>
    <x v="16"/>
    <m/>
  </r>
  <r>
    <s v="S2003C-2015"/>
    <s v="Aid to Localities"/>
    <n v="775"/>
    <x v="13"/>
    <x v="1"/>
    <x v="0"/>
    <s v="McDonough Fire Department"/>
    <s v="By chapter 55, section 1, of the laws of 2007, as amended by chapter 53, section 1, of the laws of 2013"/>
    <n v="1000"/>
    <x v="16"/>
    <m/>
  </r>
  <r>
    <s v="S2003C-2015"/>
    <s v="Aid to Localities"/>
    <n v="775"/>
    <x v="13"/>
    <x v="1"/>
    <x v="0"/>
    <s v="Nanticoke Fire Department"/>
    <s v="By chapter 55, section 1, of the laws of 2007, as amended by chapter 53, section 1, of the laws of 2013"/>
    <n v="1000"/>
    <x v="16"/>
    <m/>
  </r>
  <r>
    <s v="S2003C-2015"/>
    <s v="Aid to Localities"/>
    <n v="775"/>
    <x v="13"/>
    <x v="1"/>
    <x v="0"/>
    <s v="North Bellmore Fire Department"/>
    <s v="By chapter 55, section 1, of the laws of 2007, as amended by chapter 53, section 1, of the laws of 2013"/>
    <n v="3000"/>
    <x v="14"/>
    <m/>
  </r>
  <r>
    <s v="S2003C-2015"/>
    <s v="Aid to Localities"/>
    <n v="775"/>
    <x v="13"/>
    <x v="1"/>
    <x v="0"/>
    <s v="North Greece Fire Department"/>
    <s v="By chapter 55, section 1, of the laws of 2007, as amended by chapter 53, section 1, of the laws of 2013"/>
    <n v="7500"/>
    <x v="8"/>
    <m/>
  </r>
  <r>
    <s v="S2003C-2015"/>
    <s v="Aid to Localities"/>
    <n v="775"/>
    <x v="13"/>
    <x v="1"/>
    <x v="0"/>
    <s v="Pharsalia Fire Department"/>
    <s v="By chapter 55, section 1, of the laws of 2007, as amended by chapter 53, section 1, of the laws of 2013"/>
    <n v="1000"/>
    <x v="16"/>
    <m/>
  </r>
  <r>
    <s v="S2003C-2015"/>
    <s v="Aid to Localities"/>
    <n v="775"/>
    <x v="13"/>
    <x v="1"/>
    <x v="0"/>
    <s v="Plymouth Fire Department"/>
    <s v="By chapter 55, section 1, of the laws of 2007, as amended by chapter 53, section 1, of the laws of 2013"/>
    <n v="1000"/>
    <x v="16"/>
    <m/>
  </r>
  <r>
    <s v="S2003C-2015"/>
    <s v="Aid to Localities"/>
    <n v="775"/>
    <x v="13"/>
    <x v="1"/>
    <x v="0"/>
    <s v="Poplar Ridge Fire Department"/>
    <s v="By chapter 55, section 1, of the laws of 2007, as amended by chapter 53, section 1, of the laws of 2013"/>
    <n v="1000"/>
    <x v="16"/>
    <m/>
  </r>
  <r>
    <s v="S2003C-2015"/>
    <s v="Aid to Localities"/>
    <n v="775"/>
    <x v="13"/>
    <x v="1"/>
    <x v="0"/>
    <s v="Preston Fire Department"/>
    <s v="By chapter 55, section 1, of the laws of 2007, as amended by chapter 53, section 1, of the laws of 2013"/>
    <n v="1000"/>
    <x v="16"/>
    <m/>
  </r>
  <r>
    <s v="S2003C-2015"/>
    <s v="Aid to Localities"/>
    <n v="775"/>
    <x v="13"/>
    <x v="1"/>
    <x v="0"/>
    <s v="Putnam County Humane Society"/>
    <s v="By chapter 55, section 1, of the laws of 2007, as amended by chapter 53, section 1, of the laws of 2013"/>
    <n v="3000"/>
    <x v="14"/>
    <m/>
  </r>
  <r>
    <s v="S2003C-2015"/>
    <s v="Aid to Localities"/>
    <n v="775"/>
    <x v="13"/>
    <x v="1"/>
    <x v="0"/>
    <s v="Sherburne Fire Department"/>
    <s v="By chapter 55, section 1, of the laws of 2007, as amended by chapter 53, section 1, of the laws of 2013"/>
    <n v="1000"/>
    <x v="16"/>
    <m/>
  </r>
  <r>
    <s v="S2003C-2015"/>
    <s v="Aid to Localities"/>
    <n v="775"/>
    <x v="13"/>
    <x v="1"/>
    <x v="0"/>
    <s v="Shiloh Baptist Church"/>
    <s v="By chapter 55, section 1, of the laws of 2007, as amended by chapter 53, section 1, of the laws of 2013"/>
    <n v="1500"/>
    <x v="1"/>
    <m/>
  </r>
  <r>
    <s v="S2003C-2015"/>
    <s v="Aid to Localities"/>
    <n v="775"/>
    <x v="13"/>
    <x v="1"/>
    <x v="0"/>
    <s v="South Otselic Fire Department"/>
    <s v="By chapter 55, section 1, of the laws of 2007, as amended by chapter 53, section 1, of the laws of 2013"/>
    <n v="1000"/>
    <x v="16"/>
    <m/>
  </r>
  <r>
    <s v="S2003C-2015"/>
    <s v="Aid to Localities"/>
    <n v="775"/>
    <x v="13"/>
    <x v="1"/>
    <x v="0"/>
    <s v="Southside Fire Department"/>
    <s v="By chapter 55, section 1, of the laws of 2007, as amended by chapter 53, section 1, of the laws of 2013"/>
    <n v="1000"/>
    <x v="16"/>
    <m/>
  </r>
  <r>
    <s v="S2003C-2015"/>
    <s v="Aid to Localities"/>
    <n v="775"/>
    <x v="13"/>
    <x v="1"/>
    <x v="0"/>
    <s v="Spencerport Fire District"/>
    <s v="By chapter 55, section 1, of the laws of 2007, as amended by chapter 53, section 1, of the laws of 2013"/>
    <n v="10175"/>
    <x v="279"/>
    <m/>
  </r>
  <r>
    <s v="S2003C-2015"/>
    <s v="Aid to Localities"/>
    <n v="775"/>
    <x v="13"/>
    <x v="1"/>
    <x v="0"/>
    <s v="Suffolk County SPCA"/>
    <s v="By chapter 55, section 1, of the laws of 2007, as amended by chapter 53, section 1, of the laws of 2013"/>
    <n v="5000"/>
    <x v="6"/>
    <m/>
  </r>
  <r>
    <s v="S2003C-2015"/>
    <s v="Aid to Localities"/>
    <n v="775"/>
    <x v="13"/>
    <x v="1"/>
    <x v="0"/>
    <s v="Town of Amherst"/>
    <s v="By chapter 55, section 1, of the laws of 2007, as amended by chapter 53, section 1, of the laws of 2013"/>
    <n v="50000"/>
    <x v="10"/>
    <m/>
  </r>
  <r>
    <s v="S2003C-2015"/>
    <s v="Aid to Localities"/>
    <n v="775"/>
    <x v="13"/>
    <x v="1"/>
    <x v="0"/>
    <s v="Town of Beekman"/>
    <s v="By chapter 55, section 1, of the laws of 2007, as amended by chapter 53, section 1, of the laws of 2013"/>
    <n v="3000"/>
    <x v="14"/>
    <m/>
  </r>
  <r>
    <s v="S2003C-2015"/>
    <s v="Aid to Localities"/>
    <n v="775"/>
    <x v="13"/>
    <x v="1"/>
    <x v="0"/>
    <s v="Town of Cairo"/>
    <s v="By chapter 55, section 1, of the laws of 2007, as amended by chapter 53, section 1, of the laws of 2013"/>
    <n v="10000"/>
    <x v="11"/>
    <m/>
  </r>
  <r>
    <s v="S2003C-2015"/>
    <s v="Aid to Localities"/>
    <n v="775"/>
    <x v="13"/>
    <x v="1"/>
    <x v="0"/>
    <s v="Town of Cato"/>
    <s v="By chapter 55, section 1, of the laws of 2007, as amended by chapter 53, section 1, of the laws of 2013"/>
    <n v="5000"/>
    <x v="6"/>
    <m/>
  </r>
  <r>
    <s v="S2003C-2015"/>
    <s v="Aid to Localities"/>
    <n v="775"/>
    <x v="13"/>
    <x v="1"/>
    <x v="0"/>
    <s v="Town of Elma"/>
    <s v="By chapter 55, section 1, of the laws of 2007, as amended by chapter 53, section 1, of the laws of 2013"/>
    <n v="12500"/>
    <x v="47"/>
    <m/>
  </r>
  <r>
    <s v="S2003C-2015"/>
    <s v="Aid to Localities"/>
    <n v="775"/>
    <x v="13"/>
    <x v="1"/>
    <x v="0"/>
    <s v="Town of Greenwood"/>
    <s v="By chapter 55, section 1, of the laws of 2007, as amended by chapter 53, section 1, of the laws of 2013"/>
    <n v="30000"/>
    <x v="64"/>
    <m/>
  </r>
  <r>
    <s v="S2003C-2015"/>
    <s v="Aid to Localities"/>
    <n v="775"/>
    <x v="13"/>
    <x v="1"/>
    <x v="0"/>
    <s v="Town of Hamptonburgh"/>
    <s v="By chapter 55, section 1, of the laws of 2007, as amended by chapter 53, section 1, of the laws of 2013"/>
    <n v="4524"/>
    <x v="69"/>
    <m/>
  </r>
  <r>
    <s v="S2003C-2015"/>
    <s v="Aid to Localities"/>
    <n v="776"/>
    <x v="13"/>
    <x v="1"/>
    <x v="0"/>
    <s v="Town of Hempstead"/>
    <s v="By chapter 55, section 1, of the laws of 2007, as amended by chapter 53, section 1, of the laws of 2013"/>
    <n v="5000"/>
    <x v="6"/>
    <m/>
  </r>
  <r>
    <s v="S2003C-2015"/>
    <s v="Aid to Localities"/>
    <n v="776"/>
    <x v="13"/>
    <x v="1"/>
    <x v="0"/>
    <s v="Town of Islip Fire Police Association"/>
    <s v="By chapter 55, section 1, of the laws of 2007, as amended by chapter 53, section 1, of the laws of 2013"/>
    <n v="1000"/>
    <x v="16"/>
    <m/>
  </r>
  <r>
    <s v="S2003C-2015"/>
    <s v="Aid to Localities"/>
    <n v="776"/>
    <x v="13"/>
    <x v="1"/>
    <x v="0"/>
    <s v="Town of New Hartford"/>
    <s v="By chapter 55, section 1, of the laws of 2007, as amended by chapter 53, section 1, of the laws of 2013"/>
    <n v="3000"/>
    <x v="14"/>
    <m/>
  </r>
  <r>
    <s v="S2003C-2015"/>
    <s v="Aid to Localities"/>
    <n v="776"/>
    <x v="13"/>
    <x v="1"/>
    <x v="0"/>
    <s v="Town of Newburgh"/>
    <s v="By chapter 55, section 1, of the laws of 2007, as amended by chapter 53, section 1, of the laws of 2013"/>
    <n v="20000"/>
    <x v="49"/>
    <m/>
  </r>
  <r>
    <s v="S2003C-2015"/>
    <s v="Aid to Localities"/>
    <n v="776"/>
    <x v="13"/>
    <x v="1"/>
    <x v="0"/>
    <s v="Town of Oxford"/>
    <s v="By chapter 55, section 1, of the laws of 2007, as amended by chapter 53, section 1, of the laws of 2013"/>
    <n v="5000"/>
    <x v="6"/>
    <m/>
  </r>
  <r>
    <s v="S2003C-2015"/>
    <s v="Aid to Localities"/>
    <n v="776"/>
    <x v="13"/>
    <x v="1"/>
    <x v="0"/>
    <s v="Town of Stony Point"/>
    <s v="By chapter 55, section 1, of the laws of 2007, as amended by chapter 53, section 1, of the laws of 2013"/>
    <n v="4500"/>
    <x v="32"/>
    <m/>
  </r>
  <r>
    <s v="S2003C-2015"/>
    <s v="Aid to Localities"/>
    <n v="776"/>
    <x v="13"/>
    <x v="1"/>
    <x v="0"/>
    <s v="Town of Wappingers"/>
    <s v="By chapter 55, section 1, of the laws of 2007, as amended by chapter 53, section 1, of the laws of 2013"/>
    <n v="5000"/>
    <x v="6"/>
    <m/>
  </r>
  <r>
    <s v="S2003C-2015"/>
    <s v="Aid to Localities"/>
    <n v="776"/>
    <x v="13"/>
    <x v="1"/>
    <x v="0"/>
    <s v="Triangle Fire Company"/>
    <s v="By chapter 55, section 1, of the laws of 2007, as amended by chapter 53, section 1, of the laws of 2013"/>
    <n v="1000"/>
    <x v="16"/>
    <m/>
  </r>
  <r>
    <s v="S2003C-2015"/>
    <s v="Aid to Localities"/>
    <n v="776"/>
    <x v="13"/>
    <x v="1"/>
    <x v="0"/>
    <s v="Village of Brewster"/>
    <s v="By chapter 55, section 1, of the laws of 2007, as amended by chapter 53, section 1, of the laws of 2013"/>
    <n v="5000"/>
    <x v="6"/>
    <m/>
  </r>
  <r>
    <s v="S2003C-2015"/>
    <s v="Aid to Localities"/>
    <n v="776"/>
    <x v="13"/>
    <x v="1"/>
    <x v="0"/>
    <s v="Village of Burdett Volunteer Fire Department"/>
    <s v="By chapter 55, section 1, of the laws of 2007, as amended by chapter 53, section 1, of the laws of 2013"/>
    <n v="20000"/>
    <x v="49"/>
    <m/>
  </r>
  <r>
    <s v="S2003C-2015"/>
    <s v="Aid to Localities"/>
    <n v="776"/>
    <x v="13"/>
    <x v="1"/>
    <x v="0"/>
    <s v="Village of Washingtonville"/>
    <s v="By chapter 55, section 1, of the laws of 2007, as amended by chapter 53, section 1, of the laws of 2013"/>
    <n v="1000"/>
    <x v="16"/>
    <m/>
  </r>
  <r>
    <s v="S2003C-2015"/>
    <s v="Aid to Localities"/>
    <n v="776"/>
    <x v="13"/>
    <x v="1"/>
    <x v="0"/>
    <s v="Village of Tuxedo Park"/>
    <s v="By chapter 55, section 1, of the laws of 2007, as amended by chapter 53, section 1, of the laws of 2013"/>
    <n v="4524"/>
    <x v="69"/>
    <m/>
  </r>
  <r>
    <s v="S2003C-2015"/>
    <s v="Aid to Localities"/>
    <n v="776"/>
    <x v="13"/>
    <x v="1"/>
    <x v="0"/>
    <s v="West Bloomfield Fire Department"/>
    <s v="By chapter 55, section 1, of the laws of 2007, as amended by chapter 53, section 1, of the laws of 2013"/>
    <n v="1300"/>
    <x v="280"/>
    <m/>
  </r>
  <r>
    <s v="S2003C-2015"/>
    <s v="Aid to Localities"/>
    <n v="776"/>
    <x v="13"/>
    <x v="1"/>
    <x v="0"/>
    <s v="Willet Fire Department"/>
    <s v="By chapter 55, section 1, of the laws of 2007, as amended by chapter 53, section 1, of the laws of 2013"/>
    <n v="1000"/>
    <x v="16"/>
    <m/>
  </r>
  <r>
    <s v="S2003C-2015"/>
    <s v="Aid to Localities"/>
    <n v="776"/>
    <x v="13"/>
    <x v="1"/>
    <x v="0"/>
    <s v="Yonkers Firefighters Local 628"/>
    <s v="By chapter 55, section 1, of the laws of 2007, as amended by chapter 53, section 1, of the laws of 2013"/>
    <n v="5000"/>
    <x v="6"/>
    <m/>
  </r>
  <r>
    <s v="S2003C-2015"/>
    <s v="Aid to Localities"/>
    <n v="776"/>
    <x v="13"/>
    <x v="1"/>
    <x v="0"/>
    <s v="Yonkers Uniformed Fire Officers Association"/>
    <s v="By chapter 55, section 1, of the laws of 2007, as amended by chapter 53, section 1, of the laws of 2013"/>
    <n v="2500"/>
    <x v="7"/>
    <m/>
  </r>
  <r>
    <s v="S2003C-2015"/>
    <s v="Aid to Localities"/>
    <n v="776"/>
    <x v="13"/>
    <x v="1"/>
    <x v="0"/>
    <s v="Village of Washingtonville"/>
    <s v="By chapter 55, section 1, of the laws of 2007, as amended by chapter 53, section 1, of the laws of 2013"/>
    <n v="1000"/>
    <x v="16"/>
    <m/>
  </r>
  <r>
    <s v="S2003C-2015"/>
    <s v="Aid to Localities"/>
    <n v="776"/>
    <x v="13"/>
    <x v="2"/>
    <x v="1"/>
    <s v="For services and expenses, grants in aid, or for contracts with municipalities and/or private not-for-profit agencies. The funds appropriated hereby may be suballocated to any department, agency or public authority"/>
    <s v="By chapter 50, section 1, of the laws of 2002, as amended by chapter 53, section 1, of the laws of 2012"/>
    <n v="4000000"/>
    <x v="163"/>
    <m/>
  </r>
  <r>
    <s v="S2003C-2015"/>
    <s v="Aid to Localities"/>
    <n v="776"/>
    <x v="13"/>
    <x v="2"/>
    <x v="0"/>
    <s v="ADAcompcatherine"/>
    <s v="By chapter 50, section 1, of the laws of 2002, as amended by chapter 53, section 1, of the laws of 2012"/>
    <n v="30000"/>
    <x v="64"/>
    <m/>
  </r>
  <r>
    <s v="S2003C-2015"/>
    <s v="Aid to Localities"/>
    <n v="776"/>
    <x v="13"/>
    <x v="2"/>
    <x v="0"/>
    <s v="City of Rensselaer"/>
    <s v="By chapter 50, section 1, of the laws of 2002, as amended by chapter 53, section 1, of the laws of 2012"/>
    <n v="50000"/>
    <x v="10"/>
    <m/>
  </r>
  <r>
    <s v="S2003C-2015"/>
    <s v="Aid to Localities"/>
    <n v="776"/>
    <x v="13"/>
    <x v="2"/>
    <x v="0"/>
    <s v="Eagle Mills Fire District"/>
    <s v="By chapter 50, section 1, of the laws of 2002, as amended by chapter 53, section 1, of the laws of 2012"/>
    <n v="25000"/>
    <x v="12"/>
    <m/>
  </r>
  <r>
    <s v="S2003C-2015"/>
    <s v="Aid to Localities"/>
    <n v="776"/>
    <x v="13"/>
    <x v="2"/>
    <x v="0"/>
    <s v="East Meadow Civic Association"/>
    <s v="By chapter 50, section 1, of the laws of 2002, as amended by chapter 53, section 1, of the laws of 2012"/>
    <n v="5000"/>
    <x v="6"/>
    <m/>
  </r>
  <r>
    <s v="S2003C-2015"/>
    <s v="Aid to Localities"/>
    <n v="777"/>
    <x v="13"/>
    <x v="2"/>
    <x v="0"/>
    <s v="Fund for the Relief of Russian Scientists and Writers in Exile"/>
    <s v="By chapter 50, section 1, of the laws of 2002, as amended by chapter 53, section 1, of the laws of 2012"/>
    <n v="10000"/>
    <x v="11"/>
    <m/>
  </r>
  <r>
    <s v="S2003C-2015"/>
    <s v="Aid to Localities"/>
    <n v="777"/>
    <x v="13"/>
    <x v="2"/>
    <x v="0"/>
    <s v="Goshen Fire District"/>
    <s v="By chapter 50, section 1, of the laws of 2002, as amended by chapter 53, section 1, of the laws of 2012"/>
    <n v="5000"/>
    <x v="6"/>
    <m/>
  </r>
  <r>
    <s v="S2003C-2015"/>
    <s v="Aid to Localities"/>
    <n v="777"/>
    <x v="13"/>
    <x v="2"/>
    <x v="0"/>
    <s v="Hewlett Business Association"/>
    <s v="By chapter 50, section 1, of the laws of 2002, as amended by chapter 53, section 1, of the laws of 2012"/>
    <n v="5000"/>
    <x v="6"/>
    <m/>
  </r>
  <r>
    <s v="S2003C-2015"/>
    <s v="Aid to Localities"/>
    <n v="777"/>
    <x v="13"/>
    <x v="2"/>
    <x v="0"/>
    <s v="Honeoye Falls Volunteer Ambulance"/>
    <s v="By chapter 50, section 1, of the laws of 2002, as amended by chapter 53, section 1, of the laws of 2012"/>
    <n v="10000"/>
    <x v="11"/>
    <m/>
  </r>
  <r>
    <s v="S2003C-2015"/>
    <s v="Aid to Localities"/>
    <n v="777"/>
    <x v="13"/>
    <x v="2"/>
    <x v="0"/>
    <s v="Massapequa Lions Club"/>
    <s v="By chapter 50, section 1, of the laws of 2002, as amended by chapter 53, section 1, of the laws of 2012"/>
    <n v="5000"/>
    <x v="6"/>
    <m/>
  </r>
  <r>
    <s v="S2003C-2015"/>
    <s v="Aid to Localities"/>
    <n v="777"/>
    <x v="13"/>
    <x v="2"/>
    <x v="0"/>
    <s v="Niagara Falls, City of"/>
    <s v="By chapter 50, section 1, of the laws of 2002, as amended by chapter 53, section 1, of the laws of 2012"/>
    <n v="25000"/>
    <x v="12"/>
    <m/>
  </r>
  <r>
    <s v="S2003C-2015"/>
    <s v="Aid to Localities"/>
    <n v="777"/>
    <x v="13"/>
    <x v="2"/>
    <x v="0"/>
    <s v="PEACE Inc."/>
    <s v="By chapter 50, section 1, of the laws of 2002, as amended by chapter 53, section 1, of the laws of 2012"/>
    <n v="603670"/>
    <x v="258"/>
    <m/>
  </r>
  <r>
    <s v="S2003C-2015"/>
    <s v="Aid to Localities"/>
    <n v="777"/>
    <x v="13"/>
    <x v="2"/>
    <x v="0"/>
    <s v="Queens Village/Hollis/Bellerose Ambulance Corps."/>
    <s v="By chapter 50, section 1, of the laws of 2002, as amended by chapter 53, section 1, of the laws of 2012"/>
    <n v="5000"/>
    <x v="6"/>
    <m/>
  </r>
  <r>
    <s v="S2003C-2015"/>
    <s v="Aid to Localities"/>
    <n v="777"/>
    <x v="13"/>
    <x v="2"/>
    <x v="0"/>
    <s v="Ramapo Valley Ambulance Corps"/>
    <s v="By chapter 50, section 1, of the laws of 2002, as amended by chapter 53, section 1, of the laws of 2012"/>
    <n v="5000"/>
    <x v="6"/>
    <m/>
  </r>
  <r>
    <s v="S2003C-2015"/>
    <s v="Aid to Localities"/>
    <n v="777"/>
    <x v="13"/>
    <x v="2"/>
    <x v="0"/>
    <s v="Salisbury Civic Association"/>
    <s v="By chapter 50, section 1, of the laws of 2002, as amended by chapter 53, section 1, of the laws of 2012"/>
    <n v="4000"/>
    <x v="15"/>
    <m/>
  </r>
  <r>
    <s v="S2003C-2015"/>
    <s v="Aid to Localities"/>
    <n v="777"/>
    <x v="13"/>
    <x v="2"/>
    <x v="0"/>
    <s v="St. Paul Fire Department"/>
    <s v="By chapter 50, section 1, of the laws of 2002, as amended by chapter 53, section 1, of the laws of 2012"/>
    <n v="10000"/>
    <x v="11"/>
    <m/>
  </r>
  <r>
    <s v="S2003C-2015"/>
    <s v="Aid to Localities"/>
    <n v="777"/>
    <x v="13"/>
    <x v="2"/>
    <x v="0"/>
    <s v="Town of Highlands Volunteer Ambulance Corps"/>
    <s v="By chapter 50, section 1, of the laws of 2002, as amended by chapter 53, section 1, of the laws of 2012"/>
    <n v="2500"/>
    <x v="7"/>
    <m/>
  </r>
  <r>
    <s v="S2003C-2015"/>
    <s v="Aid to Localities"/>
    <n v="777"/>
    <x v="13"/>
    <x v="2"/>
    <x v="0"/>
    <s v="Town of Machias"/>
    <s v="By chapter 50, section 1, of the laws of 2002, as amended by chapter 53, section 1, of the laws of 2012"/>
    <n v="1000"/>
    <x v="16"/>
    <m/>
  </r>
  <r>
    <s v="S2003C-2015"/>
    <s v="Aid to Localities"/>
    <n v="777"/>
    <x v="13"/>
    <x v="2"/>
    <x v="0"/>
    <s v="Town of Otto"/>
    <s v="By chapter 50, section 1, of the laws of 2002, as amended by chapter 53, section 1, of the laws of 2012"/>
    <n v="25000"/>
    <x v="12"/>
    <m/>
  </r>
  <r>
    <s v="S2003C-2015"/>
    <s v="Aid to Localities"/>
    <n v="777"/>
    <x v="13"/>
    <x v="2"/>
    <x v="0"/>
    <s v="Upstate Safety Association"/>
    <s v="By chapter 50, section 1, of the laws of 2002, as amended by chapter 53, section 1, of the laws of 2012"/>
    <n v="300000"/>
    <x v="84"/>
    <m/>
  </r>
  <r>
    <s v="S2003C-2015"/>
    <s v="Aid to Localities"/>
    <n v="777"/>
    <x v="13"/>
    <x v="2"/>
    <x v="0"/>
    <s v="Youngstown, Village of"/>
    <s v="By chapter 50, section 1, of the laws of 2002, as amended by chapter 53, section 1, of the laws of 2012"/>
    <n v="18000"/>
    <x v="281"/>
    <m/>
  </r>
  <r>
    <s v="S2003C-2015"/>
    <s v="Aid to Localities"/>
    <n v="777"/>
    <x v="13"/>
    <x v="0"/>
    <x v="1"/>
    <s v="For services and expenses, grants in aid, or for contracts with municipalities and/or private not-for-profit agencies. The funds appropriated hereby may be suballocated to any department, agency or public authority"/>
    <s v="By chapter 50, section 1, of the laws of 2002, as amended by chapter 53, section 1, of the laws of 2012"/>
    <n v="4000000"/>
    <x v="282"/>
    <m/>
  </r>
  <r>
    <s v="S2003C-2015"/>
    <s v="Aid to Localities"/>
    <n v="777"/>
    <x v="13"/>
    <x v="0"/>
    <x v="0"/>
    <s v="Association of Riverdale Co-ops"/>
    <s v="By chapter 50, section 1, of the laws of 2002, as amended by chapter 53, section 1, of the laws of 2012"/>
    <n v="2500"/>
    <x v="283"/>
    <m/>
  </r>
  <r>
    <s v="S2003C-2015"/>
    <s v="Aid to Localities"/>
    <n v="777"/>
    <x v="13"/>
    <x v="0"/>
    <x v="0"/>
    <s v="Belmont Small Business Association"/>
    <s v="By chapter 50, section 1, of the laws of 2002, as amended by chapter 53, section 1, of the laws of 2012"/>
    <n v="4250"/>
    <x v="284"/>
    <m/>
  </r>
  <r>
    <s v="S2003C-2015"/>
    <s v="Aid to Localities"/>
    <n v="777"/>
    <x v="13"/>
    <x v="0"/>
    <x v="0"/>
    <s v="Brooklyn Evolution Development Corporation"/>
    <s v="By chapter 50, section 1, of the laws of 2002, as amended by chapter 53, section 1, of the laws of 2012"/>
    <n v="16000"/>
    <x v="253"/>
    <m/>
  </r>
  <r>
    <s v="S2003C-2015"/>
    <s v="Aid to Localities"/>
    <n v="777"/>
    <x v="13"/>
    <x v="0"/>
    <x v="0"/>
    <s v="Cherry Grove Fire Department"/>
    <s v="By chapter 50, section 1, of the laws of 2002, as amended by chapter 53, section 1, of the laws of 2012"/>
    <n v="1000"/>
    <x v="285"/>
    <m/>
  </r>
  <r>
    <s v="S2003C-2015"/>
    <s v="Aid to Localities"/>
    <n v="777"/>
    <x v="13"/>
    <x v="0"/>
    <x v="0"/>
    <s v="Eastchester Historical Society"/>
    <s v="By chapter 50, section 1, of the laws of 2002, as amended by chapter 53, section 1, of the laws of 2012"/>
    <n v="6000"/>
    <x v="286"/>
    <m/>
  </r>
  <r>
    <s v="S2003C-2015"/>
    <s v="Aid to Localities"/>
    <n v="777"/>
    <x v="13"/>
    <x v="0"/>
    <x v="0"/>
    <s v="Farmingville Civic Association"/>
    <s v="By chapter 50, section 1, of the laws of 2002, as amended by chapter 53, section 1, of the laws of 2012"/>
    <n v="1000"/>
    <x v="285"/>
    <m/>
  </r>
  <r>
    <s v="S2003C-2015"/>
    <s v="Aid to Localities"/>
    <n v="777"/>
    <x v="13"/>
    <x v="0"/>
    <x v="0"/>
    <s v="Fire Island Chamber of Commerce"/>
    <s v="By chapter 50, section 1, of the laws of 2002, as amended by chapter 53, section 1, of the laws of 2012"/>
    <n v="1000"/>
    <x v="285"/>
    <m/>
  </r>
  <r>
    <s v="S2003C-2015"/>
    <s v="Aid to Localities"/>
    <n v="777"/>
    <x v="13"/>
    <x v="0"/>
    <x v="0"/>
    <s v="Holbrook Lions Club"/>
    <s v="By chapter 50, section 1, of the laws of 2002, as amended by chapter 53, section 1, of the laws of 2012"/>
    <n v="1000"/>
    <x v="285"/>
    <m/>
  </r>
  <r>
    <s v="S2003C-2015"/>
    <s v="Aid to Localities"/>
    <n v="777"/>
    <x v="13"/>
    <x v="0"/>
    <x v="0"/>
    <s v="Non-profit Connection"/>
    <s v="By chapter 50, section 1, of the laws of 2002, as amended by chapter 53, section 1, of the laws of 2012"/>
    <n v="1000"/>
    <x v="285"/>
    <m/>
  </r>
  <r>
    <s v="S2003C-2015"/>
    <s v="Aid to Localities"/>
    <n v="777"/>
    <x v="13"/>
    <x v="0"/>
    <x v="0"/>
    <s v="Open Space Alliance for North Brooklyn, Inc."/>
    <s v="By chapter 50, section 1, of the laws of 2002, as amended by chapter 53, section 1, of the laws of 2012"/>
    <n v="3000"/>
    <x v="14"/>
    <m/>
  </r>
  <r>
    <s v="S2003C-2015"/>
    <s v="Aid to Localities"/>
    <n v="778"/>
    <x v="13"/>
    <x v="0"/>
    <x v="0"/>
    <s v="Ridgewood Bushwick Senior Citizens Council, Inc."/>
    <s v="By chapter 50, section 1, of the laws of 2002, as amended by chapter 53, section 1, of the laws of 2012"/>
    <n v="111000"/>
    <x v="287"/>
    <m/>
  </r>
  <r>
    <s v="S2003C-2015"/>
    <s v="Aid to Localities"/>
    <n v="778"/>
    <x v="13"/>
    <x v="0"/>
    <x v="0"/>
    <s v="Roslyn Highlands Fire Department"/>
    <s v="By chapter 50, section 1, of the laws of 2002, as amended by chapter 53, section 1, of the laws of 2012"/>
    <n v="1000"/>
    <x v="285"/>
    <m/>
  </r>
  <r>
    <s v="S2003C-2015"/>
    <s v="Aid to Localities"/>
    <n v="778"/>
    <x v="13"/>
    <x v="0"/>
    <x v="0"/>
    <s v="Roslyn Rescue Fire Company"/>
    <s v="By chapter 50, section 1, of the laws of 2002, as amended by chapter 53, section 1, of the laws of 2012"/>
    <n v="1000"/>
    <x v="285"/>
    <m/>
  </r>
  <r>
    <s v="S2003C-2015"/>
    <s v="Aid to Localities"/>
    <n v="778"/>
    <x v="13"/>
    <x v="0"/>
    <x v="0"/>
    <s v="Schenectady County Clerk's Office"/>
    <s v="By chapter 50, section 1, of the laws of 2002, as amended by chapter 53, section 1, of the laws of 2012"/>
    <n v="5000"/>
    <x v="288"/>
    <m/>
  </r>
  <r>
    <s v="S2003C-2015"/>
    <s v="Aid to Localities"/>
    <n v="778"/>
    <x v="13"/>
    <x v="0"/>
    <x v="0"/>
    <s v="Sea Cliff Fire Dept."/>
    <s v="By chapter 50, section 1, of the laws of 2002, as amended by chapter 53, section 1, of the laws of 2012"/>
    <n v="5000"/>
    <x v="288"/>
    <m/>
  </r>
  <r>
    <s v="S2003C-2015"/>
    <s v="Aid to Localities"/>
    <n v="778"/>
    <x v="13"/>
    <x v="0"/>
    <x v="0"/>
    <s v="Town of Hamburg - Hamburg Water Rescue Unit"/>
    <s v="By chapter 50, section 1, of the laws of 2002, as amended by chapter 53, section 1, of the laws of 2012"/>
    <n v="5000"/>
    <x v="288"/>
    <m/>
  </r>
  <r>
    <s v="S2003C-2015"/>
    <s v="Aid to Localities"/>
    <n v="778"/>
    <x v="13"/>
    <x v="0"/>
    <x v="0"/>
    <s v="United Veterans Mutual Housing Company, Inc."/>
    <s v="By chapter 50, section 1, of the laws of 2002, as amended by chapter 53, section 1, of the laws of 2012"/>
    <n v="2000"/>
    <x v="289"/>
    <m/>
  </r>
  <r>
    <s v="S2003C-2015"/>
    <s v="Aid to Localities"/>
    <n v="778"/>
    <x v="13"/>
    <x v="0"/>
    <x v="0"/>
    <s v="West Sayville Civic Association"/>
    <s v="By chapter 50, section 1, of the laws of 2002, as amended by chapter 53, section 1, of the laws of 2012"/>
    <n v="7000"/>
    <x v="290"/>
    <m/>
  </r>
  <r>
    <s v="S2003C-2015"/>
    <s v="Aid to Localities"/>
    <n v="778"/>
    <x v="13"/>
    <x v="0"/>
    <x v="0"/>
    <s v="Woodlawn Taxpayers and Community Association"/>
    <s v="By chapter 50, section 1, of the laws of 2002, as amended by chapter 53, section 1, of the laws of 2012"/>
    <n v="5000"/>
    <x v="33"/>
    <m/>
  </r>
  <r>
    <s v="S2003C-2015"/>
    <s v="Aid to Localities"/>
    <n v="778"/>
    <x v="13"/>
    <x v="1"/>
    <x v="0"/>
    <s v="Village of Malverne"/>
    <s v="By chapter 50, section 1, of the laws of 2002, as amended by chapter 53, section 1, of the laws of 2012"/>
    <n v="15000"/>
    <x v="48"/>
    <m/>
  </r>
  <r>
    <s v="S2003C-2015"/>
    <s v="Aid to Localities"/>
    <n v="778"/>
    <x v="13"/>
    <x v="1"/>
    <x v="0"/>
    <s v="Village of Waterford"/>
    <s v="By chapter 50, section 1, of the laws of 2002, as amended by chapter 53, section 1, of the laws of 2012"/>
    <n v="3500"/>
    <x v="77"/>
    <m/>
  </r>
  <r>
    <s v="S2003C-2015"/>
    <s v="Aid to Localities"/>
    <n v="778"/>
    <x v="13"/>
    <x v="1"/>
    <x v="0"/>
    <s v="Hicksville Methodist Church"/>
    <s v="By chapter 50, section 1, of the laws of 2002, as amended by chapter 53, section 1, of the laws of 2012"/>
    <n v="3000"/>
    <x v="14"/>
    <m/>
  </r>
  <r>
    <s v="S2003C-2015"/>
    <s v="Aid to Localities"/>
    <n v="778"/>
    <x v="13"/>
    <x v="1"/>
    <x v="0"/>
    <s v="Saratoga Emergency Corps"/>
    <s v="By chapter 50, section 1, of the laws of 2002, as amended by chapter 53, section 1, of the laws of 2012"/>
    <n v="2850"/>
    <x v="291"/>
    <m/>
  </r>
  <r>
    <s v="S2003C-2015"/>
    <s v="Aid to Localities"/>
    <n v="778"/>
    <x v="13"/>
    <x v="1"/>
    <x v="0"/>
    <s v="Easton-Greenwich Volunteer Rescue Squad"/>
    <s v="By chapter 50, section 1, of the laws of 2002, as amended by chapter 53, section 1, of the laws of 2012"/>
    <n v="2850"/>
    <x v="291"/>
    <m/>
  </r>
  <r>
    <s v="S2003C-2015"/>
    <s v="Aid to Localities"/>
    <n v="778"/>
    <x v="13"/>
    <x v="1"/>
    <x v="0"/>
    <s v="Skenesborough Central Volunteer Fire Company"/>
    <s v="By chapter 50, section 1, of the laws of 2002, as amended by chapter 53, section 1, of the laws of 2012"/>
    <n v="2850"/>
    <x v="291"/>
    <m/>
  </r>
  <r>
    <s v="S2003C-2015"/>
    <s v="Aid to Localities"/>
    <n v="778"/>
    <x v="13"/>
    <x v="1"/>
    <x v="0"/>
    <s v="Town of Boylston"/>
    <s v="By chapter 50, section 1, of the laws of 2002, as amended by chapter 53, section 1, of the laws of 2012"/>
    <n v="3500"/>
    <x v="77"/>
    <m/>
  </r>
  <r>
    <s v="S2003C-2015"/>
    <s v="Aid to Localities"/>
    <n v="778"/>
    <x v="13"/>
    <x v="1"/>
    <x v="0"/>
    <s v="Village of Harrisville"/>
    <s v="By chapter 50, section 1, of the laws of 2002, as amended by chapter 53, section 1, of the laws of 2012"/>
    <n v="5000"/>
    <x v="6"/>
    <m/>
  </r>
  <r>
    <s v="S2003C-2015"/>
    <s v="Aid to Localities"/>
    <n v="778"/>
    <x v="13"/>
    <x v="1"/>
    <x v="0"/>
    <s v="Mt. Sinai United Christian Church"/>
    <s v="By chapter 50, section 1, of the laws of 2002, as amended by chapter 53, section 1, of the laws of 2012"/>
    <n v="3000"/>
    <x v="14"/>
    <m/>
  </r>
  <r>
    <s v="S2003C-2015"/>
    <s v="Aid to Localities"/>
    <n v="778"/>
    <x v="13"/>
    <x v="2"/>
    <x v="1"/>
    <s v="For services and expenses, grants in aid, or for contracts with municipalities and/or private not-for-profit agencies. The funds appropriated hereby may be suballocated to any department, agency or public authority"/>
    <s v="By chapter 50, section 1, of the laws of 2000, as amended by chapter 55, section 1, of the laws of 2008"/>
    <n v="4000000"/>
    <x v="163"/>
    <m/>
  </r>
  <r>
    <s v="S2003C-2015"/>
    <s v="Aid to Localities"/>
    <n v="778"/>
    <x v="13"/>
    <x v="2"/>
    <x v="0"/>
    <s v="Bellmore-Merrick E.M.S."/>
    <s v="By chapter 50, section 1, of the laws of 2000, as amended by chapter 55, section 1, of the laws of 2008"/>
    <n v="2500"/>
    <x v="7"/>
    <m/>
  </r>
  <r>
    <s v="S2003C-2015"/>
    <s v="Aid to Localities"/>
    <n v="778"/>
    <x v="13"/>
    <x v="2"/>
    <x v="0"/>
    <s v="Brunswick Elks Lodge"/>
    <s v="By chapter 50, section 1, of the laws of 2000, as amended by chapter 55, section 1, of the laws of 2008"/>
    <n v="18000"/>
    <x v="281"/>
    <m/>
  </r>
  <r>
    <s v="S2003C-2015"/>
    <s v="Aid to Localities"/>
    <n v="778"/>
    <x v="13"/>
    <x v="2"/>
    <x v="0"/>
    <s v="Charleston Volunteer Fire Department"/>
    <s v="By chapter 50, section 1, of the laws of 2000, as amended by chapter 55, section 1, of the laws of 2008"/>
    <n v="7000"/>
    <x v="90"/>
    <m/>
  </r>
  <r>
    <s v="S2003C-2015"/>
    <s v="Aid to Localities"/>
    <n v="778"/>
    <x v="13"/>
    <x v="2"/>
    <x v="0"/>
    <s v="Hoosic Valley Rescue Squad"/>
    <s v="By chapter 50, section 1, of the laws of 2000, as amended by chapter 55, section 1, of the laws of 2008"/>
    <n v="35000"/>
    <x v="42"/>
    <m/>
  </r>
  <r>
    <s v="S2003C-2015"/>
    <s v="Aid to Localities"/>
    <n v="779"/>
    <x v="13"/>
    <x v="2"/>
    <x v="0"/>
    <s v="LevitAmLeg"/>
    <s v="By chapter 50, section 1, of the laws of 2000, as amended by chapter 55, section 1, of the laws of 2008"/>
    <n v="5000"/>
    <x v="6"/>
    <m/>
  </r>
  <r>
    <s v="S2003C-2015"/>
    <s v="Aid to Localities"/>
    <n v="779"/>
    <x v="13"/>
    <x v="2"/>
    <x v="0"/>
    <s v="LTNVFW"/>
    <s v="By chapter 50, section 1, of the laws of 2000, as amended by chapter 55, section 1, of the laws of 2008"/>
    <n v="7500"/>
    <x v="8"/>
    <m/>
  </r>
  <r>
    <s v="S2003C-2015"/>
    <s v="Aid to Localities"/>
    <n v="779"/>
    <x v="13"/>
    <x v="2"/>
    <x v="0"/>
    <s v="Niagara County Clerks Office"/>
    <s v="By chapter 50, section 1, of the laws of 2000, as amended by chapter 55, section 1, of the laws of 2008"/>
    <n v="25000"/>
    <x v="12"/>
    <m/>
  </r>
  <r>
    <s v="S2003C-2015"/>
    <s v="Aid to Localities"/>
    <n v="779"/>
    <x v="13"/>
    <x v="2"/>
    <x v="0"/>
    <s v="Plattekill Fire Department No. 1"/>
    <s v="By chapter 50, section 1, of the laws of 2000, as amended by chapter 55, section 1, of the laws of 2008"/>
    <n v="10000"/>
    <x v="11"/>
    <m/>
  </r>
  <r>
    <s v="S2003C-2015"/>
    <s v="Aid to Localities"/>
    <n v="779"/>
    <x v="13"/>
    <x v="2"/>
    <x v="0"/>
    <s v="Rifton Fire District"/>
    <s v="By chapter 50, section 1, of the laws of 2000, as amended by chapter 55, section 1, of the laws of 2008"/>
    <n v="10000"/>
    <x v="11"/>
    <m/>
  </r>
  <r>
    <s v="S2003C-2015"/>
    <s v="Aid to Localities"/>
    <n v="779"/>
    <x v="13"/>
    <x v="2"/>
    <x v="0"/>
    <s v="SAFE"/>
    <s v="By chapter 50, section 1, of the laws of 2000, as amended by chapter 55, section 1, of the laws of 2008"/>
    <n v="5000"/>
    <x v="6"/>
    <m/>
  </r>
  <r>
    <s v="S2003C-2015"/>
    <s v="Aid to Localities"/>
    <n v="779"/>
    <x v="13"/>
    <x v="2"/>
    <x v="0"/>
    <s v="Sixth Battalion District"/>
    <s v="By chapter 50, section 1, of the laws of 2000, as amended by chapter 55, section 1, of the laws of 2008"/>
    <n v="10000"/>
    <x v="11"/>
    <m/>
  </r>
  <r>
    <s v="S2003C-2015"/>
    <s v="Aid to Localities"/>
    <n v="779"/>
    <x v="13"/>
    <x v="2"/>
    <x v="0"/>
    <s v="Town of Bleecker"/>
    <s v="By chapter 50, section 1, of the laws of 2000, as amended by chapter 55, section 1, of the laws of 2008"/>
    <n v="15000"/>
    <x v="48"/>
    <m/>
  </r>
  <r>
    <s v="S2003C-2015"/>
    <s v="Aid to Localities"/>
    <n v="779"/>
    <x v="13"/>
    <x v="2"/>
    <x v="0"/>
    <s v="Town of Broadalbin"/>
    <s v="By chapter 50, section 1, of the laws of 2000, as amended by chapter 55, section 1, of the laws of 2008"/>
    <n v="12000"/>
    <x v="83"/>
    <m/>
  </r>
  <r>
    <s v="S2003C-2015"/>
    <s v="Aid to Localities"/>
    <n v="779"/>
    <x v="13"/>
    <x v="2"/>
    <x v="0"/>
    <s v="Town of Clarkson - Auxiliary FIre Stations"/>
    <s v="By chapter 50, section 1, of the laws of 2000, as amended by chapter 55, section 1, of the laws of 2008"/>
    <n v="10000"/>
    <x v="11"/>
    <m/>
  </r>
  <r>
    <s v="S2003C-2015"/>
    <s v="Aid to Localities"/>
    <n v="779"/>
    <x v="13"/>
    <x v="2"/>
    <x v="0"/>
    <s v="Town of Montgomery Volunteer Ambulance Corp."/>
    <s v="By chapter 50, section 1, of the laws of 2000, as amended by chapter 55, section 1, of the laws of 2008"/>
    <n v="10000"/>
    <x v="11"/>
    <m/>
  </r>
  <r>
    <s v="S2003C-2015"/>
    <s v="Aid to Localities"/>
    <n v="779"/>
    <x v="13"/>
    <x v="2"/>
    <x v="0"/>
    <s v="Village of Buchanan"/>
    <s v="By chapter 50, section 1, of the laws of 2000, as amended by chapter 55, section 1, of the laws of 2008"/>
    <n v="10000"/>
    <x v="11"/>
    <m/>
  </r>
  <r>
    <s v="S2003C-2015"/>
    <s v="Aid to Localities"/>
    <n v="779"/>
    <x v="13"/>
    <x v="2"/>
    <x v="0"/>
    <s v="Village of Schaghticoke"/>
    <s v="By chapter 50, section 1, of the laws of 2000, as amended by chapter 55, section 1, of the laws of 2008"/>
    <n v="10000"/>
    <x v="11"/>
    <m/>
  </r>
  <r>
    <s v="S2003C-2015"/>
    <s v="Aid to Localities"/>
    <n v="779"/>
    <x v="13"/>
    <x v="2"/>
    <x v="0"/>
    <s v="Walden Fire District"/>
    <s v="By chapter 50, section 1, of the laws of 2000, as amended by chapter 55, section 1, of the laws of 2008"/>
    <n v="10000"/>
    <x v="11"/>
    <m/>
  </r>
  <r>
    <s v="S2003C-2015"/>
    <s v="Aid to Localities"/>
    <n v="779"/>
    <x v="13"/>
    <x v="2"/>
    <x v="0"/>
    <s v="Walker Fire Explorers Post 594"/>
    <s v="By chapter 50, section 1, of the laws of 2000, as amended by chapter 55, section 1, of the laws of 2008"/>
    <n v="2500"/>
    <x v="7"/>
    <m/>
  </r>
  <r>
    <s v="S2003C-2015"/>
    <s v="Aid to Localities"/>
    <n v="779"/>
    <x v="13"/>
    <x v="0"/>
    <x v="1"/>
    <s v="For services and expenses, grants in aid, or for contracts with municipalities and/or private not-for-profit agencies. The funds appropriated hereby may be suballocated to any department, agency or public authority"/>
    <s v="By chapter 50, section 1, of the laws of 2000, as amended by chapter 55, section 1, of the laws of 2008"/>
    <n v="4000000"/>
    <x v="292"/>
    <m/>
  </r>
  <r>
    <s v="S2003C-2015"/>
    <s v="Aid to Localities"/>
    <n v="779"/>
    <x v="13"/>
    <x v="1"/>
    <x v="0"/>
    <s v="East Williston Village"/>
    <s v="By chapter 50, section 1, of the laws of 2000, as amended by chapter 55, section 1, of the laws of 2008"/>
    <n v="10000"/>
    <x v="11"/>
    <m/>
  </r>
  <r>
    <s v="S2003C-2015"/>
    <s v="Aid to Localities"/>
    <n v="779"/>
    <x v="13"/>
    <x v="1"/>
    <x v="0"/>
    <s v="Gourverneur Volunteer Rescue Squad"/>
    <s v="By chapter 50, section 1, of the laws of 2000, as amended by chapter 55, section 1, of the laws of 2008"/>
    <n v="4000"/>
    <x v="15"/>
    <m/>
  </r>
  <r>
    <s v="S2003C-2015"/>
    <s v="Aid to Localities"/>
    <n v="779"/>
    <x v="13"/>
    <x v="1"/>
    <x v="0"/>
    <s v="Polish Town Civic Association"/>
    <s v="By chapter 50, section 1, of the laws of 2000, as amended by chapter 55, section 1, of the laws of 2008"/>
    <n v="1500"/>
    <x v="1"/>
    <m/>
  </r>
  <r>
    <s v="S2003C-2015"/>
    <s v="Aid to Localities"/>
    <n v="779"/>
    <x v="13"/>
    <x v="1"/>
    <x v="0"/>
    <s v="Shinnecock Indian Nation"/>
    <s v="By chapter 50, section 1, of the laws of 2000, as amended by chapter 55, section 1, of the laws of 2008"/>
    <n v="5000"/>
    <x v="6"/>
    <m/>
  </r>
  <r>
    <s v="S2003C-2015"/>
    <s v="Aid to Localities"/>
    <n v="779"/>
    <x v="13"/>
    <x v="1"/>
    <x v="0"/>
    <s v="Sons of Italy in America, Ann Bambino Lodge No. 2353"/>
    <s v="By chapter 50, section 1, of the laws of 2000, as amended by chapter 55, section 1, of the laws of 2008"/>
    <n v="1000"/>
    <x v="16"/>
    <m/>
  </r>
  <r>
    <s v="S2003C-2015"/>
    <s v="Aid to Localities"/>
    <n v="779"/>
    <x v="13"/>
    <x v="1"/>
    <x v="0"/>
    <s v="Sons of Italy in America, Columbus Lodge No. 2143 OSIA"/>
    <s v="By chapter 50, section 1, of the laws of 2000, as amended by chapter 55, section 1, of the laws of 2008"/>
    <n v="2000"/>
    <x v="33"/>
    <m/>
  </r>
  <r>
    <s v="S2003C-2015"/>
    <s v="Aid to Localities"/>
    <n v="779"/>
    <x v="13"/>
    <x v="1"/>
    <x v="0"/>
    <s v="Town of Blooming Grove"/>
    <s v="By chapter 50, section 1, of the laws of 2000, as amended by chapter 55, section 1, of the laws of 2008"/>
    <n v="2500"/>
    <x v="7"/>
    <m/>
  </r>
  <r>
    <s v="S2003C-2015"/>
    <s v="Aid to Localities"/>
    <n v="779"/>
    <x v="13"/>
    <x v="1"/>
    <x v="0"/>
    <s v="Town of Catskill"/>
    <s v="By chapter 50, section 1, of the laws of 2000, as amended by chapter 55, section 1, of the laws of 2008"/>
    <n v="3000"/>
    <x v="14"/>
    <m/>
  </r>
  <r>
    <s v="S2003C-2015"/>
    <s v="Aid to Localities"/>
    <n v="779"/>
    <x v="13"/>
    <x v="1"/>
    <x v="0"/>
    <s v="Town of Chester"/>
    <s v="By chapter 50, section 1, of the laws of 2000, as amended by chapter 55, section 1, of the laws of 2008"/>
    <n v="5000"/>
    <x v="6"/>
    <m/>
  </r>
  <r>
    <s v="S2003C-2015"/>
    <s v="Aid to Localities"/>
    <n v="779"/>
    <x v="13"/>
    <x v="1"/>
    <x v="0"/>
    <s v="Town of Shawangunk"/>
    <s v="By chapter 50, section 1, of the laws of 2000, as amended by chapter 55, section 1, of the laws of 2008"/>
    <n v="8000"/>
    <x v="41"/>
    <m/>
  </r>
  <r>
    <s v="S2003C-2015"/>
    <s v="Aid to Localities"/>
    <n v="779"/>
    <x v="13"/>
    <x v="1"/>
    <x v="0"/>
    <s v="Village of Catskill"/>
    <s v="By chapter 50, section 1, of the laws of 2000, as amended by chapter 55, section 1, of the laws of 2008"/>
    <n v="2000"/>
    <x v="33"/>
    <m/>
  </r>
  <r>
    <s v="S2003C-2015"/>
    <s v="Aid to Localities"/>
    <n v="779"/>
    <x v="13"/>
    <x v="1"/>
    <x v="0"/>
    <s v="Village of Floral Park Sign"/>
    <s v="By chapter 50, section 1, of the laws of 2000, as amended by chapter 55, section 1, of the laws of 2008"/>
    <n v="5000"/>
    <x v="6"/>
    <m/>
  </r>
  <r>
    <s v="S2003C-2015"/>
    <s v="Aid to Localities"/>
    <n v="780"/>
    <x v="13"/>
    <x v="1"/>
    <x v="0"/>
    <s v="Village of Oriskany"/>
    <s v="By chapter 50, section 1, of the laws of 2000, as amended by chapter 55, section 1, of the laws of 2008"/>
    <n v="1000"/>
    <x v="16"/>
    <m/>
  </r>
  <r>
    <s v="S2003C-2015"/>
    <s v="Aid to Localities"/>
    <n v="780"/>
    <x v="13"/>
    <x v="2"/>
    <x v="1"/>
    <s v="For services and expenses, grants in aid, or for contracts with municipalities and/or private not-for-profit agencies. The funds appropriated hereby may be suballocated to any department, agency or public authority"/>
    <s v="By chapter 50, section 1, of the laws of 1999, as amended by chapter 55, section 1, of the laws of 2008"/>
    <n v="3000000"/>
    <x v="175"/>
    <m/>
  </r>
  <r>
    <s v="S2003C-2015"/>
    <s v="Aid to Localities"/>
    <n v="780"/>
    <x v="13"/>
    <x v="2"/>
    <x v="0"/>
    <s v="Morehouse, Town of"/>
    <s v="By chapter 50, section 1, of the laws of 1999, as amended by chapter 55, section 1, of the laws of 2008"/>
    <n v="25000"/>
    <x v="12"/>
    <m/>
  </r>
  <r>
    <s v="S2003C-2015"/>
    <s v="Aid to Localities"/>
    <n v="780"/>
    <x v="13"/>
    <x v="2"/>
    <x v="0"/>
    <s v="PEACE Inc."/>
    <s v="By chapter 50, section 1, of the laws of 1999, as amended by chapter 55, section 1, of the laws of 2008"/>
    <n v="30000"/>
    <x v="64"/>
    <m/>
  </r>
  <r>
    <s v="S2003C-2015"/>
    <s v="Aid to Localities"/>
    <n v="780"/>
    <x v="13"/>
    <x v="2"/>
    <x v="0"/>
    <s v="PEACE Community Assistance &amp; Economic Development"/>
    <s v="By chapter 50, section 1, of the laws of 1999, as amended by chapter 55, section 1, of the laws of 2008"/>
    <n v="12000"/>
    <x v="83"/>
    <m/>
  </r>
  <r>
    <s v="S2003C-2015"/>
    <s v="Aid to Localities"/>
    <n v="780"/>
    <x v="13"/>
    <x v="1"/>
    <x v="0"/>
    <s v="West Albany Volunteer Fire Co., No. 2, Inc."/>
    <s v="By chapter 50, section 1, of the laws of 1999, as amended by chapter 55, section 1, of the laws of 2008"/>
    <n v="10000"/>
    <x v="11"/>
    <m/>
  </r>
  <r>
    <s v="S2003C-2015"/>
    <s v="Aid to Localities"/>
    <n v="780"/>
    <x v="13"/>
    <x v="1"/>
    <x v="0"/>
    <s v="Blooming Grove Volunteer Ambulance"/>
    <s v="By chapter 50, section 1, of the laws of 1998, as amended by chapter 55, section 1, of the laws of 2006"/>
    <n v="10000"/>
    <x v="11"/>
    <m/>
  </r>
  <r>
    <s v="S2003C-2015"/>
    <s v="Aid to Localities"/>
    <n v="780"/>
    <x v="13"/>
    <x v="1"/>
    <x v="0"/>
    <s v="Village of Williston Park Volunteer Ambulance"/>
    <s v="By chapter 50, section 1, of the laws of 1998, as amended by chapter 55, section 1, of the laws of 2006"/>
    <n v="5000"/>
    <x v="6"/>
    <m/>
  </r>
  <r>
    <s v="S2003C-2015"/>
    <s v="Aid to Localities"/>
    <n v="780"/>
    <x v="13"/>
    <x v="1"/>
    <x v="0"/>
    <s v="St. James Fire Department"/>
    <s v="By chapter 50, section 1, of the laws of 1998, as amended by chapter 55, section 1, of the laws of 2006"/>
    <n v="40000"/>
    <x v="51"/>
    <m/>
  </r>
  <r>
    <s v="S2003C-2015"/>
    <s v="Aid to Localities"/>
    <n v="780"/>
    <x v="13"/>
    <x v="1"/>
    <x v="0"/>
    <s v="Webb Mills Fire Company"/>
    <s v="By chapter 50, section 1, of the laws of 1998, as amended by chapter 55, section 1, of the laws of 2006"/>
    <n v="10000"/>
    <x v="11"/>
    <m/>
  </r>
  <r>
    <s v="S2003C-2015"/>
    <s v="Aid to Localities"/>
    <n v="781"/>
    <x v="13"/>
    <x v="1"/>
    <x v="0"/>
    <s v="Town of Cairo Street Lighting"/>
    <s v="By chapter 50, section 1, of the laws of 1998, as amended by chapter 55, section 1, of the laws of 2006"/>
    <n v="30000"/>
    <x v="6"/>
    <m/>
  </r>
  <r>
    <s v="S2003C-2015"/>
    <s v="Aid to Localities"/>
    <n v="819"/>
    <x v="14"/>
    <x v="0"/>
    <x v="0"/>
    <s v="NORTH WINTON VILLAGE ASSOCIATION"/>
    <s v="By chapter 55, section 1, of the laws of 2009:"/>
    <n v="5000"/>
    <x v="6"/>
    <m/>
  </r>
  <r>
    <s v="S2003C-2015"/>
    <s v="Aid to Localities"/>
    <n v="819"/>
    <x v="14"/>
    <x v="0"/>
    <x v="0"/>
    <s v="ROOSEVELT ISLAND RESIDENTS ASSOCIATION, INC."/>
    <s v="By chapter 55, section 1, of the laws of 2009:"/>
    <n v="10000"/>
    <x v="11"/>
    <m/>
  </r>
  <r>
    <s v="S2003C-2015"/>
    <s v="Aid to Localities"/>
    <n v="819"/>
    <x v="14"/>
    <x v="0"/>
    <x v="0"/>
    <s v="VILLAGE OF ARDSLEY"/>
    <s v="By chapter 55, section 1, of the laws of 2009:"/>
    <n v="10000"/>
    <x v="11"/>
    <m/>
  </r>
  <r>
    <s v="S2003C-2015"/>
    <s v="Aid to Localities"/>
    <n v="819"/>
    <x v="14"/>
    <x v="2"/>
    <x v="0"/>
    <s v="Chester, Town of"/>
    <s v="By chapter 55, section 1, of the laws of 2008:"/>
    <n v="25000"/>
    <x v="12"/>
    <m/>
  </r>
  <r>
    <s v="S2003C-2015"/>
    <s v="Aid to Localities"/>
    <n v="819"/>
    <x v="14"/>
    <x v="2"/>
    <x v="0"/>
    <s v="Helping Our Neighbors With Options for Rides Foundation"/>
    <s v="By chapter 55, section 1, of the laws of 2008:"/>
    <n v="5000"/>
    <x v="6"/>
    <m/>
  </r>
  <r>
    <s v="S2003C-2015"/>
    <s v="Aid to Localities"/>
    <n v="819"/>
    <x v="14"/>
    <x v="2"/>
    <x v="0"/>
    <s v="Hudson Avenue Business Association, Inc."/>
    <s v="By chapter 55, section 1, of the laws of 2008:"/>
    <n v="20000"/>
    <x v="49"/>
    <m/>
  </r>
  <r>
    <s v="S2003C-2015"/>
    <s v="Aid to Localities"/>
    <n v="819"/>
    <x v="14"/>
    <x v="2"/>
    <x v="0"/>
    <s v="New Windsor, Town of"/>
    <s v="By chapter 55, section 1, of the laws of 2008:"/>
    <n v="75000"/>
    <x v="84"/>
    <m/>
  </r>
  <r>
    <s v="S2003C-2015"/>
    <s v="Aid to Localities"/>
    <n v="819"/>
    <x v="14"/>
    <x v="2"/>
    <x v="0"/>
    <s v="North Hudson, Town of"/>
    <s v="By chapter 55, section 1, of the laws of 2008:"/>
    <n v="25000"/>
    <x v="12"/>
    <m/>
  </r>
  <r>
    <s v="S2003C-2015"/>
    <s v="Aid to Localities"/>
    <n v="819"/>
    <x v="14"/>
    <x v="2"/>
    <x v="0"/>
    <s v="Salem, Town of"/>
    <s v="By chapter 55, section 1, of the laws of 2008:"/>
    <n v="20000"/>
    <x v="49"/>
    <m/>
  </r>
  <r>
    <s v="S2003C-2015"/>
    <s v="Aid to Localities"/>
    <n v="819"/>
    <x v="14"/>
    <x v="2"/>
    <x v="0"/>
    <s v="Tioga, Town of"/>
    <s v="By chapter 55, section 1, of the laws of 2008:"/>
    <n v="25000"/>
    <x v="12"/>
    <m/>
  </r>
  <r>
    <s v="S2003C-2015"/>
    <s v="Aid to Localities"/>
    <n v="820"/>
    <x v="14"/>
    <x v="0"/>
    <x v="0"/>
    <s v="ROCHESTER GENESEE REGIONAL TRANSPORTATION AUTHORITY"/>
    <s v="By chapter 55, section 1, of the laws of 2008:"/>
    <n v="5000"/>
    <x v="6"/>
    <m/>
  </r>
  <r>
    <s v="S2003C-2015"/>
    <s v="Aid to Localities"/>
    <n v="820"/>
    <x v="14"/>
    <x v="0"/>
    <x v="0"/>
    <s v="VILLAGE OF WILSON"/>
    <s v="By chapter 55, section 1, of the laws of 2008:"/>
    <n v="3000"/>
    <x v="14"/>
    <m/>
  </r>
  <r>
    <s v="S2003C-2015"/>
    <s v="Aid to Localities"/>
    <n v="820"/>
    <x v="14"/>
    <x v="1"/>
    <x v="0"/>
    <s v="ROCHESTER GENESEE REGIONAL TRANSPORTATION AUTHORITY"/>
    <s v="By chapter 55, section 1, of the laws of 2008:"/>
    <n v="5000"/>
    <x v="6"/>
    <m/>
  </r>
  <r>
    <s v="S2003C-2015"/>
    <s v="Aid to Localities"/>
    <n v="820"/>
    <x v="14"/>
    <x v="2"/>
    <x v="0"/>
    <s v="Alden, Town of"/>
    <s v="By chapter 55, section 1, of the laws of 2007, as amended by chapter 55,_x000a_section 1, of the laws of 2009:"/>
    <n v="8800"/>
    <x v="293"/>
    <m/>
  </r>
  <r>
    <s v="S2003C-2015"/>
    <s v="Aid to Localities"/>
    <n v="820"/>
    <x v="14"/>
    <x v="2"/>
    <x v="0"/>
    <s v="Central Square, Village of"/>
    <s v="By chapter 55, section 1, of the laws of 2007, as amended by chapter 55,_x000a_section 1, of the laws of 2009:"/>
    <n v="25000"/>
    <x v="12"/>
    <m/>
  </r>
  <r>
    <s v="S2003C-2015"/>
    <s v="Aid to Localities"/>
    <n v="820"/>
    <x v="14"/>
    <x v="2"/>
    <x v="0"/>
    <s v="Committee Against Rail Expansion (C.A.R.E.)"/>
    <s v="By chapter 55, section 1, of the laws of 2007, as amended by chapter 55,_x000a_section 1, of the laws of 2009:"/>
    <n v="25000"/>
    <x v="12"/>
    <m/>
  </r>
  <r>
    <s v="S2003C-2015"/>
    <s v="Aid to Localities"/>
    <n v="820"/>
    <x v="14"/>
    <x v="2"/>
    <x v="0"/>
    <s v="Delanson, Village of"/>
    <s v="By chapter 55, section 1, of the laws of 2007, as amended by chapter 55,_x000a_section 1, of the laws of 2009:"/>
    <n v="25000"/>
    <x v="12"/>
    <m/>
  </r>
  <r>
    <s v="S2003C-2015"/>
    <s v="Aid to Localities"/>
    <n v="820"/>
    <x v="14"/>
    <x v="2"/>
    <x v="0"/>
    <s v="Hillcrest Citizens for Neighborhood Preservation"/>
    <s v="By chapter 55, section 1, of the laws of 2007, as amended by chapter 55,_x000a_section 1, of the laws of 2009:"/>
    <n v="20000"/>
    <x v="49"/>
    <m/>
  </r>
  <r>
    <s v="S2003C-2015"/>
    <s v="Aid to Localities"/>
    <n v="820"/>
    <x v="14"/>
    <x v="2"/>
    <x v="0"/>
    <s v="Kingston, City of"/>
    <s v="By chapter 55, section 1, of the laws of 2007, as amended by chapter 55,_x000a_section 1, of the laws of 2009:"/>
    <n v="50000"/>
    <x v="10"/>
    <m/>
  </r>
  <r>
    <s v="S2003C-2015"/>
    <s v="Aid to Localities"/>
    <n v="820"/>
    <x v="14"/>
    <x v="2"/>
    <x v="0"/>
    <s v="Levittown Driver Feedback Sign"/>
    <s v="By chapter 55, section 1, of the laws of 2007, as amended by chapter 55,_x000a_section 1, of the laws of 2009:"/>
    <n v="6000"/>
    <x v="0"/>
    <m/>
  </r>
  <r>
    <s v="S2003C-2015"/>
    <s v="Aid to Localities"/>
    <n v="820"/>
    <x v="14"/>
    <x v="2"/>
    <x v="0"/>
    <s v="Newburgh, City of"/>
    <s v="By chapter 55, section 1, of the laws of 2007, as amended by chapter 55,_x000a_section 1, of the laws of 2009:"/>
    <n v="20000"/>
    <x v="49"/>
    <m/>
  </r>
  <r>
    <s v="S2003C-2015"/>
    <s v="Aid to Localities"/>
    <n v="820"/>
    <x v="14"/>
    <x v="2"/>
    <x v="0"/>
    <s v="Newport, Village of"/>
    <s v="By chapter 55, section 1, of the laws of 2007, as amended by chapter 55,_x000a_section 1, of the laws of 2009:"/>
    <n v="50000"/>
    <x v="10"/>
    <m/>
  </r>
  <r>
    <s v="S2003C-2015"/>
    <s v="Aid to Localities"/>
    <n v="820"/>
    <x v="14"/>
    <x v="2"/>
    <x v="0"/>
    <s v="Next Stop, Tupper Lake Coalition"/>
    <s v="By chapter 55, section 1, of the laws of 2007, as amended by chapter 55,_x000a_section 1, of the laws of 2009:"/>
    <n v="15000"/>
    <x v="48"/>
    <m/>
  </r>
  <r>
    <s v="S2003C-2015"/>
    <s v="Aid to Localities"/>
    <n v="820"/>
    <x v="14"/>
    <x v="2"/>
    <x v="0"/>
    <s v="Malta, Town of"/>
    <s v="By chapter 55, section 1, of the laws of 2007, as amended by chapter 55,_x000a_section 1, of the laws of 2009:"/>
    <n v="100000"/>
    <x v="9"/>
    <m/>
  </r>
  <r>
    <s v="S2003C-2015"/>
    <s v="Aid to Localities"/>
    <n v="820"/>
    <x v="14"/>
    <x v="2"/>
    <x v="0"/>
    <s v="Tupper Lake, Village of"/>
    <s v="By chapter 55, section 1, of the laws of 2007, as amended by chapter 55,_x000a_section 1, of the laws of 2009:"/>
    <n v="50000"/>
    <x v="10"/>
    <m/>
  </r>
  <r>
    <s v="S2003C-2015"/>
    <s v="Aid to Localities"/>
    <n v="820"/>
    <x v="14"/>
    <x v="0"/>
    <x v="0"/>
    <s v="VILLAGE OF PLEASANTVILLE"/>
    <s v="By chapter 55, section 1, of the laws of 2007, as amended by chapter 55,_x000a_section 1, of the laws of 2009:"/>
    <n v="10000"/>
    <x v="11"/>
    <m/>
  </r>
  <r>
    <s v="S2003C-2015"/>
    <s v="Aid to Localities"/>
    <n v="821"/>
    <x v="14"/>
    <x v="2"/>
    <x v="0"/>
    <s v="Brookhaven Town"/>
    <s v="By chapter 55, section 1, of the laws of 2002, as amended by chapter 55, section 1, of the laws of 2006:"/>
    <n v="150000"/>
    <x v="294"/>
    <m/>
  </r>
  <r>
    <s v="S2003C-2015"/>
    <s v="Aid to Localities"/>
    <n v="821"/>
    <x v="14"/>
    <x v="2"/>
    <x v="0"/>
    <s v="City of Newburgh"/>
    <s v="By chapter 55, section 1, of the laws of 2002, as amended by chapter 55, section 1, of the laws of 2006:"/>
    <n v="90000"/>
    <x v="141"/>
    <m/>
  </r>
  <r>
    <s v="S2003C-2015"/>
    <s v="Aid to Localities"/>
    <n v="821"/>
    <x v="14"/>
    <x v="2"/>
    <x v="0"/>
    <s v="City of Troy"/>
    <s v="By chapter 55, section 1, of the laws of 2002, as amended by chapter 55, section 1, of the laws of 2006:"/>
    <n v="100000"/>
    <x v="9"/>
    <m/>
  </r>
  <r>
    <s v="S2003C-2015"/>
    <s v="Aid to Localities"/>
    <n v="821"/>
    <x v="14"/>
    <x v="2"/>
    <x v="0"/>
    <s v="Village of Sloatsburg"/>
    <s v="By chapter 55, section 1, of the laws of 2002, as amended by chapter 55, section 1, of the laws of 2006:"/>
    <n v="50000"/>
    <x v="10"/>
    <m/>
  </r>
  <r>
    <s v="S2003C-2015"/>
    <s v="Aid to Localities"/>
    <n v="821"/>
    <x v="14"/>
    <x v="2"/>
    <x v="1"/>
    <s v="For  services and expenses, grants in aid, or for contracts with municipalities and/or private not-for-profit agencies. The funds  appropriated  hereby  may  be  suballocated  to any department, agency or public authority"/>
    <s v="By chapter 55, section 1, of the laws of 2000:"/>
    <n v="2000000"/>
    <x v="75"/>
    <m/>
  </r>
  <r>
    <s v="S2003C-2015"/>
    <s v="Aid to Localities"/>
    <n v="821"/>
    <x v="14"/>
    <x v="2"/>
    <x v="0"/>
    <s v="Northeast Rail"/>
    <s v="By chapter 55, section 1, of the laws of 2000:"/>
    <n v="25000"/>
    <x v="12"/>
    <m/>
  </r>
  <r>
    <s v="S2003C-2015"/>
    <s v="Aid to Localities"/>
    <n v="821"/>
    <x v="14"/>
    <x v="2"/>
    <x v="0"/>
    <s v="Parma Corners Cemetary Association"/>
    <s v="By chapter 55, section 1, of the laws of 2000:"/>
    <n v="6000"/>
    <x v="0"/>
    <m/>
  </r>
  <r>
    <s v="S2003C-2015"/>
    <s v="Aid to Localities"/>
    <n v="821"/>
    <x v="14"/>
    <x v="2"/>
    <x v="0"/>
    <s v="Town of Nunda (Fuller Road)"/>
    <s v="By chapter 55, section 1, of the laws of 2000:"/>
    <n v="15000"/>
    <x v="48"/>
    <m/>
  </r>
  <r>
    <s v="S2003C-2015"/>
    <s v="Aid to Localities"/>
    <n v="821"/>
    <x v="14"/>
    <x v="0"/>
    <x v="1"/>
    <s v="For services and expenses or for contracts with certain municipalities and/or not-for-profit agencies. The funds appropriated hereby may be suballocated to any department, agency or public authority"/>
    <s v="By chapter 55, section 1, of the laws of 2000:"/>
    <n v="2000000"/>
    <x v="295"/>
    <m/>
  </r>
  <r>
    <s v="S2003C-2015"/>
    <s v="Aid to Localities"/>
    <n v="822"/>
    <x v="14"/>
    <x v="1"/>
    <x v="0"/>
    <s v="Schenectady County Youth Hockey League"/>
    <s v="By chapter 55, section 1, of the laws of 2000:"/>
    <n v="2000"/>
    <x v="33"/>
    <m/>
  </r>
  <r>
    <s v="S2003C-2015"/>
    <s v="Aid to Localities"/>
    <n v="822"/>
    <x v="14"/>
    <x v="1"/>
    <x v="0"/>
    <s v="Town of Walton"/>
    <s v="By chapter 55, section 1, of the laws of 2000:"/>
    <n v="5000"/>
    <x v="6"/>
    <m/>
  </r>
  <r>
    <s v="S2003C-2015"/>
    <s v="Aid to Localities"/>
    <n v="822"/>
    <x v="14"/>
    <x v="2"/>
    <x v="1"/>
    <s v="For  services and expenses, grants in aid, or for contracts with municipalities and/or private not-for-profit agencies. The funds  appropriated  hereby  may  be  suballocated  to any department, agency or public authority"/>
    <s v="By chapter 55, section 1, of the laws of 1999, as amended by chapter 55, section 1, of the laws of 2004:"/>
    <n v="2000000"/>
    <x v="75"/>
    <m/>
  </r>
  <r>
    <s v="S2003C-2015"/>
    <s v="Aid to Localities"/>
    <n v="822"/>
    <x v="14"/>
    <x v="1"/>
    <x v="0"/>
    <s v="Town of Rhinebeck"/>
    <s v="By chapter 55, section 1, of the laws of 1999, as amended by chapter 55, section 1, of the laws of 2004:"/>
    <n v="5000"/>
    <x v="6"/>
    <m/>
  </r>
  <r>
    <s v="S2003C-2015"/>
    <s v="Aid to Localities"/>
    <n v="837"/>
    <x v="15"/>
    <x v="0"/>
    <x v="0"/>
    <s v="CANSIUS COLLEGE"/>
    <s v="By chapter 55, section 1, of the laws of 2009, as amended by chapter 55, section 1, of the laws of 2010:"/>
    <n v="38000"/>
    <x v="296"/>
    <m/>
  </r>
  <r>
    <s v="S2003C-2015"/>
    <s v="Aid to Localities"/>
    <n v="837"/>
    <x v="15"/>
    <x v="0"/>
    <x v="0"/>
    <s v="CAPITAL REGION LOCAL ORGANIZING COMMITTEE (LOC), INC"/>
    <s v="By chapter 55, section 1, of the laws of 2009, as amended by chapter 55, section 1, of the laws of 2010:"/>
    <n v="50000"/>
    <x v="297"/>
    <m/>
  </r>
  <r>
    <s v="S2003C-2015"/>
    <s v="Aid to Localities"/>
    <n v="837"/>
    <x v="15"/>
    <x v="0"/>
    <x v="0"/>
    <s v="GARMENT INDUSTRY DEVELOPMENT CORPORATION (GIDC)"/>
    <s v="By chapter 55, section 1, of the laws of 2009, as amended by chapter 55, section 1, of the laws of 2010:"/>
    <n v="750000"/>
    <x v="298"/>
    <m/>
  </r>
  <r>
    <s v="S2003C-2015"/>
    <s v="Aid to Localities"/>
    <n v="837"/>
    <x v="15"/>
    <x v="0"/>
    <x v="0"/>
    <s v="METROPOLITAN  DEVELOPMENT  ASSOCIATION  OF  SYRACUSE  &amp;  CNY, INC."/>
    <s v="By chapter 55, section 1, of the laws of 2009, as amended by chapter 55, section 1, of the laws of 2010:"/>
    <n v="921000"/>
    <x v="299"/>
    <m/>
  </r>
  <r>
    <s v="S2003C-2015"/>
    <s v="Aid to Localities"/>
    <n v="838"/>
    <x v="15"/>
    <x v="0"/>
    <x v="0"/>
    <s v="NEW YORK INDUSTRIAL RETENTION NETWORK"/>
    <s v="By chapter 55, section 1, of the laws of 2009, as amended by chapter 55, section 1, of the laws of 2010:"/>
    <n v="1880002"/>
    <x v="300"/>
    <m/>
  </r>
  <r>
    <s v="S2003C-2015"/>
    <s v="Aid to Localities"/>
    <n v="838"/>
    <x v="15"/>
    <x v="0"/>
    <x v="0"/>
    <s v="NIAGARA COUNTY CENTER FOR ECONOMIC DEVELOPMENT"/>
    <s v="By chapter 55, section 1, of the laws of 2009, as amended by chapter 55, section 1, of the laws of 2010:"/>
    <n v="75000"/>
    <x v="301"/>
    <m/>
  </r>
  <r>
    <s v="S2003C-2015"/>
    <s v="Aid to Localities"/>
    <n v="838"/>
    <x v="15"/>
    <x v="0"/>
    <x v="0"/>
    <s v="SYRACUSE UNIVERSITY"/>
    <s v="By chapter 55, section 1, of the laws of 2009, as amended by chapter 55, section 1, of the laws of 2010:"/>
    <n v="125000"/>
    <x v="302"/>
    <m/>
  </r>
  <r>
    <s v="S2003C-2015"/>
    <s v="Aid to Localities"/>
    <n v="838"/>
    <x v="15"/>
    <x v="0"/>
    <x v="0"/>
    <s v="Capital Region Local Organizing Committee (LOC), Inc."/>
    <s v="By  chapter  55,  section  1, of the laws of 2008, as amended by chapter 496, section 6, of the laws of 2008:"/>
    <n v="50000"/>
    <x v="303"/>
    <m/>
  </r>
  <r>
    <s v="S2003C-2015"/>
    <s v="Aid to Localities"/>
    <n v="838"/>
    <x v="15"/>
    <x v="0"/>
    <x v="0"/>
    <s v="Metropolitan  Development Association of Syracuse &amp; CNY, Inc. - Essential New York Initiative"/>
    <s v="By  chapter  55,  section  1, of the laws of 2008, as amended by chapter 496, section 6, of the laws of 2008:"/>
    <n v="600000"/>
    <x v="304"/>
    <m/>
  </r>
  <r>
    <s v="S2003C-2015"/>
    <s v="Aid to Localities"/>
    <n v="838"/>
    <x v="15"/>
    <x v="0"/>
    <x v="0"/>
    <s v="Sunnyside Chamber of Commerce"/>
    <s v="By  chapter  55,  section  1, of the laws of 2008, as amended by chapter 496, section 6, of the laws of 2008:"/>
    <n v="15000"/>
    <x v="305"/>
    <m/>
  </r>
  <r>
    <s v="S2003C-2015"/>
    <s v="Aid to Localities"/>
    <n v="838"/>
    <x v="15"/>
    <x v="0"/>
    <x v="0"/>
    <s v="Syracuse Metronet, Inc"/>
    <s v="By  chapter  55,  section  1, of the laws of 2008, as amended by chapter 496, section 6, of the laws of 2008:"/>
    <n v="45000"/>
    <x v="306"/>
    <m/>
  </r>
  <r>
    <s v="S2003C-2015"/>
    <s v="Aid to Localities"/>
    <n v="838"/>
    <x v="15"/>
    <x v="0"/>
    <x v="0"/>
    <s v="Syracuse University Law  School  Technology  &amp;  Commercialization  Law Program"/>
    <s v="By  chapter  55,  section  1, of the laws of 2008, as amended by chapter 496, section 6, of the laws of 2008:"/>
    <n v="125000"/>
    <x v="307"/>
    <m/>
  </r>
  <r>
    <s v="S2003C-2015"/>
    <s v="Aid to Localities"/>
    <n v="838"/>
    <x v="15"/>
    <x v="0"/>
    <x v="1"/>
    <s v="Local  Development  and  other  not-for-profit corporations engaged in bilingual community outreach"/>
    <s v="By chapter 55, section 1, of the laws of 2002, as amended by chapter 55, section 1, of the laws of 2008:"/>
    <n v="1125000"/>
    <x v="172"/>
    <m/>
  </r>
  <r>
    <s v="S2003C-2015"/>
    <s v="Aid to Localities"/>
    <n v="838"/>
    <x v="15"/>
    <x v="0"/>
    <x v="0"/>
    <s v="Taub Research Center"/>
    <s v="By chapter 55, section 1, of the laws of 2002, as amended by chapter 55, section 1, of the laws of 2008:"/>
    <n v="15000"/>
    <x v="48"/>
    <m/>
  </r>
  <r>
    <s v="S2003C-2015"/>
    <s v="Aid to Localities"/>
    <n v="838"/>
    <x v="15"/>
    <x v="0"/>
    <x v="1"/>
    <s v="For services and expenses or for contracts with certain municipalities and/or not-for-profit agencies. The funds appropriated hereby may be suballocated to any  department,  agency  or  public  authority"/>
    <s v="By chapter 55, section 1, of the laws of 2002, as amended by chapter 55, section 1, of the laws of 2004:"/>
    <n v="4000000"/>
    <x v="308"/>
    <m/>
  </r>
  <r>
    <s v="S2003C-2015"/>
    <s v="Aid to Localities"/>
    <n v="839"/>
    <x v="15"/>
    <x v="2"/>
    <x v="1"/>
    <s v="For services and expenses, grants in aid or for contracts with municipalities,  corporations  and/or  private not-for-profit agencies for the preservation and/or the creation of jobs. The funds appropriated hereby may be suballocated  to  any  department,  agency  or  public authority"/>
    <s v="By chapter 55, section 1, of the laws of 2002, as amended by chapter 55, section 1, of the laws of 2004:"/>
    <n v="4000000"/>
    <x v="163"/>
    <m/>
  </r>
  <r>
    <s v="S2003C-2015"/>
    <s v="Aid to Localities"/>
    <n v="839"/>
    <x v="15"/>
    <x v="0"/>
    <x v="1"/>
    <s v="For  services  and  expenses  or  for  contracts  with certain municipalities, corporations and/or not-for-profit agencies.    The  funds appropriated hereby may be suballocated to any department, agency or public authority"/>
    <s v="By chapter 55, section 1, of the laws of 2000:"/>
    <n v="4000000"/>
    <x v="309"/>
    <m/>
  </r>
  <r>
    <s v="S2003C-2015"/>
    <s v="Aid to Localities"/>
    <n v="839"/>
    <x v="15"/>
    <x v="5"/>
    <x v="1"/>
    <s v="For services and expenses, grants in aid or for contracts with municipalities,  corporations  and/or  private not-for-profit agencies for the preservation and/or the creation of jobs. The funds appropriated hereby may be suballocated  to  any  department,  agency  or  public authority"/>
    <s v="By chapter 55, section 1, of the laws of 2000, as amended by chapter 55, section 1, of the laws of 2010:"/>
    <n v="2100000"/>
    <x v="310"/>
    <m/>
  </r>
  <r>
    <s v="S2003C-2015"/>
    <s v="Aid to Localities"/>
    <n v="839"/>
    <x v="15"/>
    <x v="5"/>
    <x v="0"/>
    <s v="Catskills Regional Reinvestment"/>
    <s v="By chapter 55, section 1, of the laws of 1999:"/>
    <n v="1250000"/>
    <x v="42"/>
    <m/>
  </r>
  <r>
    <s v="S2003C-2015"/>
    <s v="Aid to Localities"/>
    <n v="839"/>
    <x v="15"/>
    <x v="5"/>
    <x v="1"/>
    <s v="Contacts  with  municipalities,  corporations, and/or private not-for-profit agencies for the preservation and/or the  creation  of  jobs. The funds appropriated hereby may be suballocated to any department agency or public authority"/>
    <s v="By chapter 55, section 1, of the laws of 1999:"/>
    <n v="4000000"/>
    <x v="163"/>
    <m/>
  </r>
  <r>
    <s v="S2003C-2015"/>
    <s v="Aid to Localities"/>
    <n v="843"/>
    <x v="16"/>
    <x v="0"/>
    <x v="0"/>
    <s v="AARON A. LEWIS POST #6396, VFW"/>
    <s v="By chapter 50, section 1, of the laws of 2009, as amended by chapter 53, section 1, of the laws of 2011:"/>
    <n v="5000"/>
    <x v="311"/>
    <m/>
  </r>
  <r>
    <s v="S2003C-2015"/>
    <s v="Aid to Localities"/>
    <n v="843"/>
    <x v="16"/>
    <x v="0"/>
    <x v="0"/>
    <s v="ALBERTSON VFW POST 5253"/>
    <s v="By chapter 50, section 1, of the laws of 2009, as amended by chapter 53, section 1, of the laws of 2011:"/>
    <n v="1000"/>
    <x v="312"/>
    <m/>
  </r>
  <r>
    <s v="S2003C-2015"/>
    <s v="Aid to Localities"/>
    <n v="843"/>
    <x v="16"/>
    <x v="0"/>
    <x v="0"/>
    <s v="AMERICAN LEGION - BAY RIDGE POST #157"/>
    <s v="By chapter 50, section 1, of the laws of 2009, as amended by chapter 53, section 1, of the laws of 2011:"/>
    <n v="1000"/>
    <x v="312"/>
    <m/>
  </r>
  <r>
    <s v="S2003C-2015"/>
    <s v="Aid to Localities"/>
    <n v="843"/>
    <x v="16"/>
    <x v="0"/>
    <x v="0"/>
    <s v="AMERICAN LEGION, ERIE COUNTY COMMITTEE"/>
    <s v="By chapter 50, section 1, of the laws of 2009, as amended by chapter 53, section 1, of the laws of 2011:"/>
    <n v="13000"/>
    <x v="313"/>
    <m/>
  </r>
  <r>
    <s v="S2003C-2015"/>
    <s v="Aid to Localities"/>
    <n v="843"/>
    <x v="16"/>
    <x v="0"/>
    <x v="0"/>
    <s v="BLACK VETERANS FOR SOCIAL JUSTICE, INC."/>
    <s v="By chapter 50, section 1, of the laws of 2009, as amended by chapter 53, section 1, of the laws of 2011:"/>
    <n v="2500"/>
    <x v="314"/>
    <m/>
  </r>
  <r>
    <s v="S2003C-2015"/>
    <s v="Aid to Localities"/>
    <n v="843"/>
    <x v="16"/>
    <x v="0"/>
    <x v="0"/>
    <s v="BROOME COUNTY"/>
    <s v="By chapter 50, section 1, of the laws of 2009, as amended by chapter 53, section 1, of the laws of 2011:"/>
    <n v="10000"/>
    <x v="11"/>
    <m/>
  </r>
  <r>
    <s v="S2003C-2015"/>
    <s v="Aid to Localities"/>
    <n v="843"/>
    <x v="16"/>
    <x v="0"/>
    <x v="0"/>
    <s v="CHILI AMERICAN LEGION POST 1830"/>
    <s v="By chapter 50, section 1, of the laws of 2009, as amended by chapter 53, section 1, of the laws of 2011:"/>
    <n v="22000"/>
    <x v="315"/>
    <m/>
  </r>
  <r>
    <s v="S2003C-2015"/>
    <s v="Aid to Localities"/>
    <n v="843"/>
    <x v="16"/>
    <x v="0"/>
    <x v="0"/>
    <s v="CORPORAL ALLEN F. KIVLEHAN KOREAN WAR VETERANS ASSOCIATION, INC."/>
    <s v="By chapter 50, section 1, of the laws of 2009, as amended by chapter 53, section 1, of the laws of 2011:"/>
    <n v="1000"/>
    <x v="312"/>
    <m/>
  </r>
  <r>
    <s v="S2003C-2015"/>
    <s v="Aid to Localities"/>
    <n v="843"/>
    <x v="16"/>
    <x v="0"/>
    <x v="0"/>
    <s v="DISABLED AMERICAN VETERANS"/>
    <s v="By chapter 50, section 1, of the laws of 2009, as amended by chapter 53, section 1, of the laws of 2011:"/>
    <n v="5000"/>
    <x v="89"/>
    <m/>
  </r>
  <r>
    <s v="S2003C-2015"/>
    <s v="Aid to Localities"/>
    <n v="843"/>
    <x v="16"/>
    <x v="0"/>
    <x v="0"/>
    <s v="LIPSKY-BLUM POST #764"/>
    <s v="By chapter 50, section 1, of the laws of 2009, as amended by chapter 53, section 1, of the laws of 2011:"/>
    <n v="2000"/>
    <x v="316"/>
    <m/>
  </r>
  <r>
    <s v="S2003C-2015"/>
    <s v="Aid to Localities"/>
    <n v="843"/>
    <x v="16"/>
    <x v="0"/>
    <x v="0"/>
    <s v="SAYVILLE VETERANS OF FOREIGN WARS POST 433"/>
    <s v="By chapter 50, section 1, of the laws of 2009, as amended by chapter 53, section 1, of the laws of 2011:"/>
    <n v="2000"/>
    <x v="317"/>
    <m/>
  </r>
  <r>
    <s v="S2003C-2015"/>
    <s v="Aid to Localities"/>
    <n v="843"/>
    <x v="16"/>
    <x v="0"/>
    <x v="0"/>
    <s v="SUFFOLK COUNTY VETERANS SERVICE AGENCY"/>
    <s v="By chapter 50, section 1, of the laws of 2009, as amended by chapter 53, section 1, of the laws of 2011:"/>
    <n v="10000"/>
    <x v="318"/>
    <m/>
  </r>
  <r>
    <s v="S2003C-2015"/>
    <s v="Aid to Localities"/>
    <n v="844"/>
    <x v="16"/>
    <x v="0"/>
    <x v="0"/>
    <s v="UPTON POST 8259 VFW"/>
    <s v="By chapter 50, section 1, of the laws of 2009, as amended by chapter 53, section 1, of the laws of 2011:"/>
    <n v="10000"/>
    <x v="319"/>
    <m/>
  </r>
  <r>
    <s v="S2003C-2015"/>
    <s v="Aid to Localities"/>
    <n v="844"/>
    <x v="16"/>
    <x v="0"/>
    <x v="0"/>
    <s v="VIETNAM VETERANS OF AMERICA - QUEENS CHAPTER #32"/>
    <s v="By chapter 50, section 1, of the laws of 2009, as amended by chapter 53, section 1, of the laws of 2011:"/>
    <n v="5500"/>
    <x v="320"/>
    <m/>
  </r>
  <r>
    <s v="S2003C-2015"/>
    <s v="Aid to Localities"/>
    <n v="844"/>
    <x v="16"/>
    <x v="0"/>
    <x v="0"/>
    <s v="VIETNAM VETERANS OF AMERICA, INC."/>
    <s v="By chapter 50, section 1, of the laws of 2009, as amended by chapter 53, section 1, of the laws of 2011:"/>
    <n v="2000"/>
    <x v="316"/>
    <m/>
  </r>
  <r>
    <s v="S2003C-2015"/>
    <s v="Aid to Localities"/>
    <n v="844"/>
    <x v="16"/>
    <x v="1"/>
    <x v="0"/>
    <s v="DISABLED AMERICAN VETERANS"/>
    <s v="By chapter 50, section 1, of the laws of 2009, as amended by chapter 53, section 1, of the laws of 2011:"/>
    <n v="1500"/>
    <x v="1"/>
    <m/>
  </r>
  <r>
    <s v="S2003C-2015"/>
    <s v="Aid to Localities"/>
    <n v="844"/>
    <x v="16"/>
    <x v="1"/>
    <x v="0"/>
    <s v="NORTHPORT VETERANS MEMORIAL FUND, INC."/>
    <s v="By chapter 50, section 1, of the laws of 2009, as amended by chapter 53, section 1, of the laws of 2011:"/>
    <n v="750"/>
    <x v="209"/>
    <m/>
  </r>
  <r>
    <s v="S2003C-2015"/>
    <s v="Aid to Localities"/>
    <n v="844"/>
    <x v="16"/>
    <x v="1"/>
    <x v="0"/>
    <s v="STEBUEN COUNTY VETERANS' SERVICE AGENCY"/>
    <s v="By chapter 50, section 1, of the laws of 2009, as amended by chapter 53, section 1, of the laws of 2011:"/>
    <n v="12850"/>
    <x v="321"/>
    <m/>
  </r>
  <r>
    <s v="S2003C-2015"/>
    <s v="Aid to Localities"/>
    <n v="844"/>
    <x v="16"/>
    <x v="1"/>
    <x v="0"/>
    <s v="YATES COUNTY VETERANS' SERVICE AGENCY"/>
    <s v="By chapter 50, section 1, of the laws of 2009, as amended by chapter 53, section 1, of the laws of 2011:"/>
    <n v="25000"/>
    <x v="12"/>
    <m/>
  </r>
  <r>
    <s v="S2003C-2015"/>
    <s v="Aid to Localities"/>
    <n v="844"/>
    <x v="16"/>
    <x v="2"/>
    <x v="0"/>
    <s v="All-American Association of Invalids and Veterans of WWII"/>
    <s v="By chapter 50, section 1, of the laws of 2008, as amended by chapter 53, section 1, of the laws of 2012:"/>
    <n v="2000"/>
    <x v="33"/>
    <m/>
  </r>
  <r>
    <s v="S2003C-2015"/>
    <s v="Aid to Localities"/>
    <n v="844"/>
    <x v="16"/>
    <x v="2"/>
    <x v="0"/>
    <s v="Allied Veterans Memorial Committee of Greater Ridgewood  and  Glendale"/>
    <s v="By chapter 50, section 1, of the laws of 2008, as amended by chapter 53, section 1, of the laws of 2012:"/>
    <n v="4000"/>
    <x v="15"/>
    <m/>
  </r>
  <r>
    <s v="S2003C-2015"/>
    <s v="Aid to Localities"/>
    <n v="844"/>
    <x v="16"/>
    <x v="2"/>
    <x v="0"/>
    <s v="American Association of Invalids and Veterans of WWII "/>
    <s v="By chapter 50, section 1, of the laws of 2008, as amended by chapter 53, section 1, of the laws of 2012:"/>
    <n v="2000"/>
    <x v="33"/>
    <m/>
  </r>
  <r>
    <s v="S2003C-2015"/>
    <s v="Aid to Localities"/>
    <n v="844"/>
    <x v="16"/>
    <x v="2"/>
    <x v="0"/>
    <s v="American Legion - Amity Post #791"/>
    <s v="By chapter 50, section 1, of the laws of 2008, as amended by chapter 53, section 1, of the laws of 2012:"/>
    <n v="2000"/>
    <x v="33"/>
    <m/>
  </r>
  <r>
    <s v="S2003C-2015"/>
    <s v="Aid to Localities"/>
    <n v="844"/>
    <x v="16"/>
    <x v="2"/>
    <x v="0"/>
    <s v="American Legion Clifford Fuller Post # 92"/>
    <s v="By chapter 50, section 1, of the laws of 2008, as amended by chapter 53, section 1, of the laws of 2012:"/>
    <n v="5000"/>
    <x v="6"/>
    <m/>
  </r>
  <r>
    <s v="S2003C-2015"/>
    <s v="Aid to Localities"/>
    <n v="844"/>
    <x v="16"/>
    <x v="2"/>
    <x v="0"/>
    <s v="American Legion Continental Post 1424"/>
    <s v="By chapter 50, section 1, of the laws of 2008, as amended by chapter 53, section 1, of the laws of 2012:"/>
    <n v="15000"/>
    <x v="48"/>
    <m/>
  </r>
  <r>
    <s v="S2003C-2015"/>
    <s v="Aid to Localities"/>
    <n v="844"/>
    <x v="16"/>
    <x v="2"/>
    <x v="0"/>
    <s v="American Legion Mohican Post 553"/>
    <s v="By chapter 50, section 1, of the laws of 2008, as amended by chapter 53, section 1, of the laws of 2012:"/>
    <n v="25000"/>
    <x v="12"/>
    <m/>
  </r>
  <r>
    <s v="S2003C-2015"/>
    <s v="Aid to Localities"/>
    <n v="844"/>
    <x v="16"/>
    <x v="2"/>
    <x v="0"/>
    <s v="American Legion Post #31"/>
    <s v="By chapter 50, section 1, of the laws of 2008, as amended by chapter 53, section 1, of the laws of 2012:"/>
    <n v="10000"/>
    <x v="11"/>
    <m/>
  </r>
  <r>
    <s v="S2003C-2015"/>
    <s v="Aid to Localities"/>
    <n v="844"/>
    <x v="16"/>
    <x v="2"/>
    <x v="0"/>
    <s v="American Legion Sherwood Brothers Post 1152"/>
    <s v="By chapter 50, section 1, of the laws of 2008, as amended by chapter 53, section 1, of the laws of 2012:"/>
    <n v="10000"/>
    <x v="11"/>
    <m/>
  </r>
  <r>
    <s v="S2003C-2015"/>
    <s v="Aid to Localities"/>
    <n v="844"/>
    <x v="16"/>
    <x v="2"/>
    <x v="0"/>
    <s v="American Legion, Woodhaven Post No. 118, Inc."/>
    <s v="By chapter 50, section 1, of the laws of 2008, as amended by chapter 53, section 1, of the laws of 2012:"/>
    <n v="3200"/>
    <x v="322"/>
    <m/>
  </r>
  <r>
    <s v="S2003C-2015"/>
    <s v="Aid to Localities"/>
    <n v="844"/>
    <x v="16"/>
    <x v="2"/>
    <x v="0"/>
    <s v="AMVETS Post 48"/>
    <s v="By chapter 50, section 1, of the laws of 2008, as amended by chapter 53, section 1, of the laws of 2012:"/>
    <n v="15000"/>
    <x v="48"/>
    <m/>
  </r>
  <r>
    <s v="S2003C-2015"/>
    <s v="Aid to Localities"/>
    <n v="844"/>
    <x v="16"/>
    <x v="2"/>
    <x v="0"/>
    <s v="AMVETS- Rudolph Henry Kasper Memorial Post #18"/>
    <s v="By chapter 50, section 1, of the laws of 2008, as amended by chapter 53, section 1, of the laws of 2012:"/>
    <n v="30000"/>
    <x v="64"/>
    <m/>
  </r>
  <r>
    <s v="S2003C-2015"/>
    <s v="Aid to Localities"/>
    <n v="844"/>
    <x v="16"/>
    <x v="2"/>
    <x v="0"/>
    <s v="Arcade VFW - Post 374"/>
    <s v="By chapter 50, section 1, of the laws of 2008, as amended by chapter 53, section 1, of the laws of 2012:"/>
    <n v="30000"/>
    <x v="64"/>
    <m/>
  </r>
  <r>
    <s v="S2003C-2015"/>
    <s v="Aid to Localities"/>
    <n v="844"/>
    <x v="16"/>
    <x v="2"/>
    <x v="0"/>
    <s v="Borden Avenue Veteran's Residence"/>
    <s v="By chapter 50, section 1, of the laws of 2008, as amended by chapter 53, section 1, of the laws of 2012:"/>
    <n v="3000"/>
    <x v="14"/>
    <m/>
  </r>
  <r>
    <s v="S2003C-2015"/>
    <s v="Aid to Localities"/>
    <n v="844"/>
    <x v="16"/>
    <x v="2"/>
    <x v="0"/>
    <s v="Brooklyn Key Chapter of NY - American Ex-Prisoners of War"/>
    <s v="By chapter 50, section 1, of the laws of 2008, as amended by chapter 53, section 1, of the laws of 2012:"/>
    <n v="2500"/>
    <x v="7"/>
    <m/>
  </r>
  <r>
    <s v="S2003C-2015"/>
    <s v="Aid to Localities"/>
    <n v="844"/>
    <x v="16"/>
    <x v="2"/>
    <x v="0"/>
    <s v="Catholic War Veterans Staten Island Post 1934"/>
    <s v="By chapter 50, section 1, of the laws of 2008, as amended by chapter 53, section 1, of the laws of 2012:"/>
    <n v="3000"/>
    <x v="14"/>
    <m/>
  </r>
  <r>
    <s v="S2003C-2015"/>
    <s v="Aid to Localities"/>
    <n v="844"/>
    <x v="16"/>
    <x v="2"/>
    <x v="0"/>
    <s v="Charles H. Adrean D.S.C. Post 625"/>
    <s v="By chapter 50, section 1, of the laws of 2008, as amended by chapter 53, section 1, of the laws of 2012:"/>
    <n v="10000"/>
    <x v="11"/>
    <m/>
  </r>
  <r>
    <s v="S2003C-2015"/>
    <s v="Aid to Localities"/>
    <n v="844"/>
    <x v="16"/>
    <x v="2"/>
    <x v="0"/>
    <s v="Coxsackie World War II Memorial"/>
    <s v="By chapter 50, section 1, of the laws of 2008, as amended by chapter 53, section 1, of the laws of 2012:"/>
    <n v="15000"/>
    <x v="48"/>
    <m/>
  </r>
  <r>
    <s v="S2003C-2015"/>
    <s v="Aid to Localities"/>
    <n v="845"/>
    <x v="16"/>
    <x v="2"/>
    <x v="0"/>
    <s v="CWV Nativity B.V.M Post 369"/>
    <s v="By chapter 50, section 1, of the laws of 2008, as amended by chapter 53, section 1, of the laws of 2012:"/>
    <n v="6000"/>
    <x v="0"/>
    <m/>
  </r>
  <r>
    <s v="S2003C-2015"/>
    <s v="Aid to Localities"/>
    <n v="845"/>
    <x v="16"/>
    <x v="2"/>
    <x v="0"/>
    <s v="Disabled American Veterans Chapter #4"/>
    <s v="By chapter 50, section 1, of the laws of 2008, as amended by chapter 53, section 1, of the laws of 2012:"/>
    <n v="25000"/>
    <x v="12"/>
    <m/>
  </r>
  <r>
    <s v="S2003C-2015"/>
    <s v="Aid to Localities"/>
    <n v="845"/>
    <x v="16"/>
    <x v="2"/>
    <x v="0"/>
    <s v="E.Meadow VFW"/>
    <s v="By chapter 50, section 1, of the laws of 2008, as amended by chapter 53, section 1, of the laws of 2012:"/>
    <n v="2750"/>
    <x v="85"/>
    <m/>
  </r>
  <r>
    <s v="S2003C-2015"/>
    <s v="Aid to Localities"/>
    <n v="845"/>
    <x v="16"/>
    <x v="2"/>
    <x v="0"/>
    <s v="Edgar S. Taylor, Post No. 1455, Veterans of Foreign Wars of the United States, Incorporated"/>
    <s v="By chapter 50, section 1, of the laws of 2008, as amended by chapter 53, section 1, of the laws of 2012:"/>
    <n v="10000"/>
    <x v="11"/>
    <m/>
  </r>
  <r>
    <s v="S2003C-2015"/>
    <s v="Aid to Localities"/>
    <n v="845"/>
    <x v="16"/>
    <x v="2"/>
    <x v="0"/>
    <s v="Episcopal Diocese of Albany"/>
    <s v="By chapter 50, section 1, of the laws of 2008, as amended by chapter 53, section 1, of the laws of 2012:"/>
    <n v="24000"/>
    <x v="323"/>
    <m/>
  </r>
  <r>
    <s v="S2003C-2015"/>
    <s v="Aid to Localities"/>
    <n v="845"/>
    <x v="16"/>
    <x v="2"/>
    <x v="0"/>
    <s v="Episcopal Diocese of Albany"/>
    <s v="By chapter 50, section 1, of the laws of 2008, as amended by chapter 53, section 1, of the laws of 2012:"/>
    <n v="24000"/>
    <x v="323"/>
    <m/>
  </r>
  <r>
    <s v="S2003C-2015"/>
    <s v="Aid to Localities"/>
    <n v="845"/>
    <x v="16"/>
    <x v="2"/>
    <x v="0"/>
    <s v="Erie County Veteran's Services"/>
    <s v="By chapter 50, section 1, of the laws of 2008, as amended by chapter 53, section 1, of the laws of 2012:"/>
    <n v="2000"/>
    <x v="33"/>
    <m/>
  </r>
  <r>
    <s v="S2003C-2015"/>
    <s v="Aid to Localities"/>
    <n v="845"/>
    <x v="16"/>
    <x v="2"/>
    <x v="0"/>
    <s v="Hempstead American Legion Post 390"/>
    <s v="By chapter 50, section 1, of the laws of 2008, as amended by chapter 53, section 1, of the laws of 2012:"/>
    <n v="3750"/>
    <x v="110"/>
    <m/>
  </r>
  <r>
    <s v="S2003C-2015"/>
    <s v="Aid to Localities"/>
    <n v="845"/>
    <x v="16"/>
    <x v="2"/>
    <x v="0"/>
    <s v="Henry James Jones Veteran Memorial, Inc."/>
    <s v="By chapter 50, section 1, of the laws of 2008, as amended by chapter 53, section 1, of the laws of 2012:"/>
    <n v="15000"/>
    <x v="48"/>
    <m/>
  </r>
  <r>
    <s v="S2003C-2015"/>
    <s v="Aid to Localities"/>
    <n v="845"/>
    <x v="16"/>
    <x v="2"/>
    <x v="0"/>
    <s v="Hindale American Legion Norton Chambers Post 1434"/>
    <s v="By chapter 50, section 1, of the laws of 2008, as amended by chapter 53, section 1, of the laws of 2012:"/>
    <n v="20000"/>
    <x v="49"/>
    <m/>
  </r>
  <r>
    <s v="S2003C-2015"/>
    <s v="Aid to Localities"/>
    <n v="845"/>
    <x v="16"/>
    <x v="2"/>
    <x v="0"/>
    <s v="Hunter Squires Jackson Post No. 1218, Inc."/>
    <s v="By chapter 50, section 1, of the laws of 2008, as amended by chapter 53, section 1, of the laws of 2012:"/>
    <n v="10000"/>
    <x v="11"/>
    <m/>
  </r>
  <r>
    <s v="S2003C-2015"/>
    <s v="Aid to Localities"/>
    <n v="845"/>
    <x v="16"/>
    <x v="2"/>
    <x v="0"/>
    <s v="Huntington Human Services, Inc."/>
    <s v="By chapter 50, section 1, of the laws of 2008, as amended by chapter 53, section 1, of the laws of 2012:"/>
    <n v="20000"/>
    <x v="49"/>
    <m/>
  </r>
  <r>
    <s v="S2003C-2015"/>
    <s v="Aid to Localities"/>
    <n v="845"/>
    <x v="16"/>
    <x v="2"/>
    <x v="0"/>
    <s v="Ira J. Jacobson Post 474 Memorial Home, Inc."/>
    <s v="By chapter 50, section 1, of the laws of 2008, as amended by chapter 53, section 1, of the laws of 2012:"/>
    <n v="73500"/>
    <x v="324"/>
    <m/>
  </r>
  <r>
    <s v="S2003C-2015"/>
    <s v="Aid to Localities"/>
    <n v="845"/>
    <x v="16"/>
    <x v="2"/>
    <x v="0"/>
    <s v="J. Carter Knapp American Legion Post 953"/>
    <s v="By chapter 50, section 1, of the laws of 2008, as amended by chapter 53, section 1, of the laws of 2012:"/>
    <n v="20000"/>
    <x v="49"/>
    <m/>
  </r>
  <r>
    <s v="S2003C-2015"/>
    <s v="Aid to Localities"/>
    <n v="845"/>
    <x v="16"/>
    <x v="2"/>
    <x v="0"/>
    <s v="Jewish War Veterans Kings County Council"/>
    <s v="By chapter 50, section 1, of the laws of 2008, as amended by chapter 53, section 1, of the laws of 2012:"/>
    <n v="1500"/>
    <x v="1"/>
    <m/>
  </r>
  <r>
    <s v="S2003C-2015"/>
    <s v="Aid to Localities"/>
    <n v="845"/>
    <x v="16"/>
    <x v="2"/>
    <x v="0"/>
    <s v="John F. Prince Post 6478 Veterans of Foreign Wars"/>
    <s v="By chapter 50, section 1, of the laws of 2008, as amended by chapter 53, section 1, of the laws of 2012:"/>
    <n v="8000"/>
    <x v="41"/>
    <m/>
  </r>
  <r>
    <s v="S2003C-2015"/>
    <s v="Aid to Localities"/>
    <n v="845"/>
    <x v="16"/>
    <x v="2"/>
    <x v="0"/>
    <s v="Kings County American Legion"/>
    <s v="By chapter 50, section 1, of the laws of 2008, as amended by chapter 53, section 1, of the laws of 2012:"/>
    <n v="1500"/>
    <x v="1"/>
    <m/>
  </r>
  <r>
    <s v="S2003C-2015"/>
    <s v="Aid to Localities"/>
    <n v="845"/>
    <x v="16"/>
    <x v="2"/>
    <x v="0"/>
    <s v="Korean War Veterans Association, Inc., N.C. Chapter #1"/>
    <s v="By chapter 50, section 1, of the laws of 2008, as amended by chapter 53, section 1, of the laws of 2012:"/>
    <n v="10000"/>
    <x v="11"/>
    <m/>
  </r>
  <r>
    <s v="S2003C-2015"/>
    <s v="Aid to Localities"/>
    <n v="845"/>
    <x v="16"/>
    <x v="2"/>
    <x v="0"/>
    <s v="Levittown/Island Trees Veterans Council"/>
    <s v="By chapter 50, section 1, of the laws of 2008, as amended by chapter 53, section 1, of the laws of 2012:"/>
    <n v="2500"/>
    <x v="7"/>
    <m/>
  </r>
  <r>
    <s v="S2003C-2015"/>
    <s v="Aid to Localities"/>
    <n v="845"/>
    <x v="16"/>
    <x v="2"/>
    <x v="0"/>
    <s v="Marine Corps League - Staten Island Detachment #246"/>
    <s v="By chapter 50, section 1, of the laws of 2008, as amended by chapter 53, section 1, of the laws of 2012:"/>
    <n v="5000"/>
    <x v="6"/>
    <m/>
  </r>
  <r>
    <s v="S2003C-2015"/>
    <s v="Aid to Localities"/>
    <n v="845"/>
    <x v="16"/>
    <x v="2"/>
    <x v="0"/>
    <s v="North Bellmore American Legion Post 1749, Inc."/>
    <s v="By chapter 50, section 1, of the laws of 2008, as amended by chapter 53, section 1, of the laws of 2012:"/>
    <n v="15000"/>
    <x v="48"/>
    <m/>
  </r>
  <r>
    <s v="S2003C-2015"/>
    <s v="Aid to Localities"/>
    <n v="845"/>
    <x v="16"/>
    <x v="2"/>
    <x v="0"/>
    <s v="Oneida  Chapter National Society Daughters of the American Revolution, Utica"/>
    <s v="By chapter 50, section 1, of the laws of 2008, as amended by chapter 53, section 1, of the laws of 2012:"/>
    <n v="1650"/>
    <x v="325"/>
    <m/>
  </r>
  <r>
    <s v="S2003C-2015"/>
    <s v="Aid to Localities"/>
    <n v="845"/>
    <x v="16"/>
    <x v="2"/>
    <x v="0"/>
    <s v="Orleans County Joint Veterans Council"/>
    <s v="By chapter 50, section 1, of the laws of 2008, as amended by chapter 53, section 1, of the laws of 2012:"/>
    <n v="20000"/>
    <x v="49"/>
    <m/>
  </r>
  <r>
    <s v="S2003C-2015"/>
    <s v="Aid to Localities"/>
    <n v="845"/>
    <x v="16"/>
    <x v="2"/>
    <x v="0"/>
    <s v="Plainview American Legion Post 1812"/>
    <s v="By chapter 50, section 1, of the laws of 2008, as amended by chapter 53, section 1, of the laws of 2012:"/>
    <n v="3500"/>
    <x v="77"/>
    <m/>
  </r>
  <r>
    <s v="S2003C-2015"/>
    <s v="Aid to Localities"/>
    <n v="845"/>
    <x v="16"/>
    <x v="2"/>
    <x v="0"/>
    <s v="Putnam County Veterans Museum"/>
    <s v="By chapter 50, section 1, of the laws of 2008, as amended by chapter 53, section 1, of the laws of 2012:"/>
    <n v="5000"/>
    <x v="6"/>
    <m/>
  </r>
  <r>
    <s v="S2003C-2015"/>
    <s v="Aid to Localities"/>
    <n v="845"/>
    <x v="16"/>
    <x v="2"/>
    <x v="0"/>
    <s v="Rankin Healey VFW Post #4785"/>
    <s v="By chapter 50, section 1, of the laws of 2008, as amended by chapter 53, section 1, of the laws of 2012:"/>
    <n v="3000"/>
    <x v="14"/>
    <m/>
  </r>
  <r>
    <s v="S2003C-2015"/>
    <s v="Aid to Localities"/>
    <n v="845"/>
    <x v="16"/>
    <x v="2"/>
    <x v="0"/>
    <s v="St. Albans Hospital VAECC"/>
    <s v="By chapter 50, section 1, of the laws of 2008, as amended by chapter 53, section 1, of the laws of 2012:"/>
    <n v="5000"/>
    <x v="6"/>
    <m/>
  </r>
  <r>
    <s v="S2003C-2015"/>
    <s v="Aid to Localities"/>
    <n v="845"/>
    <x v="16"/>
    <x v="2"/>
    <x v="0"/>
    <s v="St. Margaret's Post No. 1172 CWV"/>
    <s v="By chapter 50, section 1, of the laws of 2008, as amended by chapter 53, section 1, of the laws of 2012:"/>
    <n v="8000"/>
    <x v="41"/>
    <m/>
  </r>
  <r>
    <s v="S2003C-2015"/>
    <s v="Aid to Localities"/>
    <n v="845"/>
    <x v="16"/>
    <x v="2"/>
    <x v="0"/>
    <s v="Tri-State Naval Ship VFW 7241"/>
    <s v="By chapter 50, section 1, of the laws of 2008, as amended by chapter 53, section 1, of the laws of 2012:"/>
    <n v="10000"/>
    <x v="16"/>
    <m/>
  </r>
  <r>
    <s v="S2003C-2015"/>
    <s v="Aid to Localities"/>
    <n v="845"/>
    <x v="16"/>
    <x v="2"/>
    <x v="0"/>
    <s v="USO of Metropolitan New York"/>
    <s v="By chapter 50, section 1, of the laws of 2008, as amended by chapter 53, section 1, of the laws of 2012:"/>
    <n v="3000"/>
    <x v="14"/>
    <m/>
  </r>
  <r>
    <s v="S2003C-2015"/>
    <s v="Aid to Localities"/>
    <n v="845"/>
    <x v="16"/>
    <x v="2"/>
    <x v="0"/>
    <s v="Veterans of Foreign Wars Anderson-Lagno Post No. 5090"/>
    <s v="By chapter 50, section 1, of the laws of 2008, as amended by chapter 53, section 1, of the laws of 2012:"/>
    <n v="5000"/>
    <x v="6"/>
    <m/>
  </r>
  <r>
    <s v="S2003C-2015"/>
    <s v="Aid to Localities"/>
    <n v="845"/>
    <x v="16"/>
    <x v="2"/>
    <x v="0"/>
    <s v=" Veterans of Foreign Wars of the US. Fulton County Post No.   2077"/>
    <s v="By chapter 50, section 1, of the laws of 2008, as amended by chapter 53, section 1, of the laws of 2012:"/>
    <n v="7500"/>
    <x v="8"/>
    <m/>
  </r>
  <r>
    <s v="S2003C-2015"/>
    <s v="Aid to Localities"/>
    <n v="845"/>
    <x v="16"/>
    <x v="2"/>
    <x v="0"/>
    <s v="Veterans of Lansingburgh, Inc"/>
    <s v="By chapter 50, section 1, of the laws of 2008, as amended by chapter 53, section 1, of the laws of 2012:"/>
    <n v="50000"/>
    <x v="10"/>
    <m/>
  </r>
  <r>
    <s v="S2003C-2015"/>
    <s v="Aid to Localities"/>
    <n v="845"/>
    <x v="16"/>
    <x v="2"/>
    <x v="0"/>
    <s v="Veterans Volunteer Alliance @ NYS Vet. Home @ St. Albans "/>
    <s v="By chapter 50, section 1, of the laws of 2008, as amended by chapter 53, section 1, of the laws of 2012:"/>
    <n v="5000"/>
    <x v="6"/>
    <m/>
  </r>
  <r>
    <s v="S2003C-2015"/>
    <s v="Aid to Localities"/>
    <n v="845"/>
    <x v="16"/>
    <x v="2"/>
    <x v="0"/>
    <s v="VFW Chandler-Young Post No. 8162"/>
    <s v="By chapter 50, section 1, of the laws of 2008, as amended by chapter 53, section 1, of the laws of 2012:"/>
    <n v="50000"/>
    <x v="10"/>
    <m/>
  </r>
  <r>
    <s v="S2003C-2015"/>
    <s v="Aid to Localities"/>
    <n v="845"/>
    <x v="16"/>
    <x v="2"/>
    <x v="0"/>
    <s v="VFW Everett F. Herrel Post no. 885"/>
    <s v="By chapter 50, section 1, of the laws of 2008, as amended by chapter 53, section 1, of the laws of 2012:"/>
    <n v="18000"/>
    <x v="281"/>
    <m/>
  </r>
  <r>
    <s v="S2003C-2015"/>
    <s v="Aid to Localities"/>
    <n v="845"/>
    <x v="16"/>
    <x v="2"/>
    <x v="0"/>
    <s v="VFW Post 1938 (Valley Falls) "/>
    <s v="By chapter 50, section 1, of the laws of 2008, as amended by chapter 53, section 1, of the laws of 2012:"/>
    <n v="25000"/>
    <x v="12"/>
    <m/>
  </r>
  <r>
    <s v="S2003C-2015"/>
    <s v="Aid to Localities"/>
    <n v="845"/>
    <x v="16"/>
    <x v="2"/>
    <x v="0"/>
    <s v="VFW Post 6328 (Col. Ellsworth)"/>
    <s v="By chapter 50, section 1, of the laws of 2008, as amended by chapter 53, section 1, of the laws of 2012:"/>
    <n v="30000"/>
    <x v="64"/>
    <m/>
  </r>
  <r>
    <s v="S2003C-2015"/>
    <s v="Aid to Localities"/>
    <n v="845"/>
    <x v="16"/>
    <x v="2"/>
    <x v="0"/>
    <s v="Viet Nam Veterans Chapter 72"/>
    <s v="By chapter 50, section 1, of the laws of 2008, as amended by chapter 53, section 1, of the laws of 2012:"/>
    <n v="2500"/>
    <x v="7"/>
    <m/>
  </r>
  <r>
    <s v="S2003C-2015"/>
    <s v="Aid to Localities"/>
    <n v="845"/>
    <x v="16"/>
    <x v="2"/>
    <x v="0"/>
    <s v="Wantagh American Legion Pipe Band, The"/>
    <s v="By chapter 50, section 1, of the laws of 2008, as amended by chapter 53, section 1, of the laws of 2012:"/>
    <n v="9000"/>
    <x v="142"/>
    <m/>
  </r>
  <r>
    <s v="S2003C-2015"/>
    <s v="Aid to Localities"/>
    <n v="846"/>
    <x v="16"/>
    <x v="3"/>
    <x v="0"/>
    <s v="American Legion New Rochelle Post No. 8"/>
    <s v="By chapter 50, section 1, of the laws of 2008, as amended by chapter 53, section 1, of the laws of 2012:"/>
    <n v="2000"/>
    <x v="33"/>
    <m/>
  </r>
  <r>
    <s v="S2003C-2015"/>
    <s v="Aid to Localities"/>
    <n v="846"/>
    <x v="16"/>
    <x v="3"/>
    <x v="0"/>
    <s v="Catholic War Veterans of the Bronx"/>
    <s v="By chapter 50, section 1, of the laws of 2008, as amended by chapter 53, section 1, of the laws of 2012:"/>
    <n v="2500"/>
    <x v="7"/>
    <m/>
  </r>
  <r>
    <s v="S2003C-2015"/>
    <s v="Aid to Localities"/>
    <n v="846"/>
    <x v="16"/>
    <x v="3"/>
    <x v="0"/>
    <s v="Eastchester Veterans Foundation"/>
    <s v="By chapter 50, section 1, of the laws of 2008, as amended by chapter 53, section 1, of the laws of 2012:"/>
    <n v="10000"/>
    <x v="11"/>
    <m/>
  </r>
  <r>
    <s v="S2003C-2015"/>
    <s v="Aid to Localities"/>
    <n v="846"/>
    <x v="16"/>
    <x v="3"/>
    <x v="0"/>
    <s v="Marine Corps League- Staten Island Detachment #246"/>
    <s v="By chapter 50, section 1, of the laws of 2008, as amended by chapter 53, section 1, of the laws of 2012:"/>
    <n v="3000"/>
    <x v="14"/>
    <m/>
  </r>
  <r>
    <s v="S2003C-2015"/>
    <s v="Aid to Localities"/>
    <n v="846"/>
    <x v="16"/>
    <x v="0"/>
    <x v="0"/>
    <s v="369TH VETERANS' ASSOCIATION, INC."/>
    <s v="By chapter 50, section 1, of the laws of 2008, as amended by chapter 53, section 1, of the laws of 2012:"/>
    <n v="3000"/>
    <x v="87"/>
    <m/>
  </r>
  <r>
    <s v="S2003C-2015"/>
    <s v="Aid to Localities"/>
    <n v="846"/>
    <x v="16"/>
    <x v="0"/>
    <x v="0"/>
    <s v="ALTAMONT PROGRAM, INC."/>
    <s v="By chapter 50, section 1, of the laws of 2008, as amended by chapter 53, section 1, of the laws of 2012:"/>
    <n v="10000"/>
    <x v="326"/>
    <m/>
  </r>
  <r>
    <s v="S2003C-2015"/>
    <s v="Aid to Localities"/>
    <n v="846"/>
    <x v="16"/>
    <x v="0"/>
    <x v="0"/>
    <s v="AMERICAN LEGION ALFRED R. GREBE POST 1045"/>
    <s v="By chapter 50, section 1, of the laws of 2008, as amended by chapter 53, section 1, of the laws of 2012:"/>
    <n v="1000"/>
    <x v="312"/>
    <m/>
  </r>
  <r>
    <s v="S2003C-2015"/>
    <s v="Aid to Localities"/>
    <n v="846"/>
    <x v="16"/>
    <x v="0"/>
    <x v="0"/>
    <s v="AMERICAN LEGION BRUNN-PRCHAL POST 1888"/>
    <s v="By chapter 50, section 1, of the laws of 2008, as amended by chapter 53, section 1, of the laws of 2012:"/>
    <n v="1000"/>
    <x v="312"/>
    <m/>
  </r>
  <r>
    <s v="S2003C-2015"/>
    <s v="Aid to Localities"/>
    <n v="846"/>
    <x v="16"/>
    <x v="0"/>
    <x v="0"/>
    <s v="AMERICAN LEGION GRISWOLD-TERRY-GLOVER POST 803"/>
    <s v="By chapter 50, section 1, of the laws of 2008, as amended by chapter 53, section 1, of the laws of 2012:"/>
    <n v="1000"/>
    <x v="16"/>
    <m/>
  </r>
  <r>
    <s v="S2003C-2015"/>
    <s v="Aid to Localities"/>
    <n v="846"/>
    <x v="16"/>
    <x v="0"/>
    <x v="0"/>
    <s v="AMERICAN LEGION LEISURE KNOLL POST 1887"/>
    <s v="By chapter 50, section 1, of the laws of 2008, as amended by chapter 53, section 1, of the laws of 2012:"/>
    <n v="1000"/>
    <x v="312"/>
    <m/>
  </r>
  <r>
    <s v="S2003C-2015"/>
    <s v="Aid to Localities"/>
    <n v="846"/>
    <x v="16"/>
    <x v="0"/>
    <x v="0"/>
    <s v="AMERICAN LEGION RIVERHEAD POST 273"/>
    <s v="By chapter 50, section 1, of the laws of 2008, as amended by chapter 53, section 1, of the laws of 2012:"/>
    <n v="1000"/>
    <x v="312"/>
    <m/>
  </r>
  <r>
    <s v="S2003C-2015"/>
    <s v="Aid to Localities"/>
    <n v="846"/>
    <x v="16"/>
    <x v="0"/>
    <x v="0"/>
    <s v="AMERICAN LEGION VESTAL POST 89"/>
    <s v="By chapter 50, section 1, of the laws of 2008, as amended by chapter 53, section 1, of the laws of 2012:"/>
    <n v="7000"/>
    <x v="327"/>
    <m/>
  </r>
  <r>
    <s v="S2003C-2015"/>
    <s v="Aid to Localities"/>
    <n v="846"/>
    <x v="16"/>
    <x v="0"/>
    <x v="0"/>
    <s v="BLACK VETERANS FOR SOCIAL JUSTICE, INC."/>
    <s v="By chapter 50, section 1, of the laws of 2008, as amended by chapter 53, section 1, of the laws of 2012:"/>
    <n v="5000"/>
    <x v="89"/>
    <m/>
  </r>
  <r>
    <s v="S2003C-2015"/>
    <s v="Aid to Localities"/>
    <n v="846"/>
    <x v="16"/>
    <x v="0"/>
    <x v="0"/>
    <s v="CITY OF MOUNT VERNON"/>
    <s v="By chapter 50, section 1, of the laws of 2008, as amended by chapter 53, section 1, of the laws of 2012:"/>
    <n v="10000"/>
    <x v="328"/>
    <m/>
  </r>
  <r>
    <s v="S2003C-2015"/>
    <s v="Aid to Localities"/>
    <n v="846"/>
    <x v="16"/>
    <x v="0"/>
    <x v="0"/>
    <s v="ENDICOTT UNION HOME ASSOCIATION (POST 82)"/>
    <s v="By chapter 50, section 1, of the laws of 2008, as amended by chapter 53, section 1, of the laws of 2012:"/>
    <n v="5000"/>
    <x v="329"/>
    <m/>
  </r>
  <r>
    <s v="S2003C-2015"/>
    <s v="Aid to Localities"/>
    <n v="846"/>
    <x v="16"/>
    <x v="0"/>
    <x v="0"/>
    <s v="PECONIC COMMUNITY COUNCIL, INC."/>
    <s v="By chapter 50, section 1, of the laws of 2008, as amended by chapter 53, section 1, of the laws of 2012:"/>
    <n v="5000"/>
    <x v="89"/>
    <m/>
  </r>
  <r>
    <s v="S2003C-2015"/>
    <s v="Aid to Localities"/>
    <n v="846"/>
    <x v="16"/>
    <x v="0"/>
    <x v="0"/>
    <s v="SHAWAMGA MOUNTAIN POST 4947"/>
    <s v="By chapter 50, section 1, of the laws of 2008, as amended by chapter 53, section 1, of the laws of 2012:"/>
    <n v="1500"/>
    <x v="330"/>
    <m/>
  </r>
  <r>
    <s v="S2003C-2015"/>
    <s v="Aid to Localities"/>
    <n v="846"/>
    <x v="16"/>
    <x v="0"/>
    <x v="0"/>
    <s v="SMITH WEVER AMERICAN LEGION POST #651"/>
    <s v="By chapter 50, section 1, of the laws of 2008, as amended by chapter 53, section 1, of the laws of 2012:"/>
    <n v="5000"/>
    <x v="89"/>
    <m/>
  </r>
  <r>
    <s v="S2003C-2015"/>
    <s v="Aid to Localities"/>
    <n v="846"/>
    <x v="16"/>
    <x v="0"/>
    <x v="0"/>
    <s v="UNITED VETERANS ORGANIZATION"/>
    <s v="By chapter 50, section 1, of the laws of 2008, as amended by chapter 53, section 1, of the laws of 2012:"/>
    <n v="2000"/>
    <x v="316"/>
    <m/>
  </r>
  <r>
    <s v="S2003C-2015"/>
    <s v="Aid to Localities"/>
    <n v="846"/>
    <x v="16"/>
    <x v="0"/>
    <x v="0"/>
    <s v="VICTOR MURTHA POST 972"/>
    <s v="By chapter 50, section 1, of the laws of 2008, as amended by chapter 53, section 1, of the laws of 2012:"/>
    <n v="5000"/>
    <x v="331"/>
    <m/>
  </r>
  <r>
    <s v="S2003C-2015"/>
    <s v="Aid to Localities"/>
    <n v="846"/>
    <x v="16"/>
    <x v="0"/>
    <x v="0"/>
    <s v="VIETNAM VETERANS OF AMERICA, INC."/>
    <s v="By chapter 50, section 1, of the laws of 2008, as amended by chapter 53, section 1, of the laws of 2012:"/>
    <n v="2000"/>
    <x v="332"/>
    <m/>
  </r>
  <r>
    <s v="S2003C-2015"/>
    <s v="Aid to Localities"/>
    <n v="846"/>
    <x v="16"/>
    <x v="0"/>
    <x v="0"/>
    <s v="VIETNAM VETERANS OF AMERICA, INC.-CENTRAL NEW YORK CHAPTER #103"/>
    <s v="By chapter 50, section 1, of the laws of 2008, as amended by chapter 53, section 1, of the laws of 2012:"/>
    <n v="10000"/>
    <x v="326"/>
    <m/>
  </r>
  <r>
    <s v="S2003C-2015"/>
    <s v="Aid to Localities"/>
    <n v="846"/>
    <x v="16"/>
    <x v="1"/>
    <x v="0"/>
    <s v="ADREAN POST"/>
    <s v="By chapter 50, section 1, of the laws of 2008, as amended by chapter 53, section 1, of the laws of 2012:"/>
    <n v="5000"/>
    <x v="6"/>
    <m/>
  </r>
  <r>
    <s v="S2003C-2015"/>
    <s v="Aid to Localities"/>
    <n v="846"/>
    <x v="16"/>
    <x v="1"/>
    <x v="0"/>
    <s v="AMERICAN LEGION GUNTOWN POST 1554"/>
    <s v="By chapter 50, section 1, of the laws of 2008, as amended by chapter 53, section 1, of the laws of 2012:"/>
    <n v="5000"/>
    <x v="6"/>
    <m/>
  </r>
  <r>
    <s v="S2003C-2015"/>
    <s v="Aid to Localities"/>
    <n v="846"/>
    <x v="16"/>
    <x v="1"/>
    <x v="0"/>
    <s v="AMERICAN LEGION POST 1711"/>
    <s v="By chapter 50, section 1, of the laws of 2008, as amended by chapter 53, section 1, of the laws of 2012:"/>
    <n v="1000"/>
    <x v="16"/>
    <m/>
  </r>
  <r>
    <s v="S2003C-2015"/>
    <s v="Aid to Localities"/>
    <n v="846"/>
    <x v="16"/>
    <x v="1"/>
    <x v="0"/>
    <s v="DISABLED AMERICAN VETERANS, CHAPTER 166"/>
    <s v="By chapter 50, section 1, of the laws of 2008, as amended by chapter 53, section 1, of the laws of 2012:"/>
    <n v="5000"/>
    <x v="6"/>
    <m/>
  </r>
  <r>
    <s v="S2003C-2015"/>
    <s v="Aid to Localities"/>
    <n v="846"/>
    <x v="16"/>
    <x v="1"/>
    <x v="0"/>
    <s v="GLOVERSVILLE VETERANS OF FOREIGN WARS POST 2077"/>
    <s v="By chapter 50, section 1, of the laws of 2008, as amended by chapter 53, section 1, of the laws of 2012:"/>
    <n v="4500"/>
    <x v="32"/>
    <m/>
  </r>
  <r>
    <s v="S2003C-2015"/>
    <s v="Aid to Localities"/>
    <n v="846"/>
    <x v="16"/>
    <x v="1"/>
    <x v="0"/>
    <s v="ORLEANS COUNTY JOINT VETERANS COUNCIL"/>
    <s v="By chapter 50, section 1, of the laws of 2008, as amended by chapter 53, section 1, of the laws of 2012:"/>
    <n v="2000"/>
    <x v="33"/>
    <m/>
  </r>
  <r>
    <s v="S2003C-2015"/>
    <s v="Aid to Localities"/>
    <n v="846"/>
    <x v="16"/>
    <x v="1"/>
    <x v="0"/>
    <s v="VETERANS CARE PACKAGE PROJECT"/>
    <s v="By chapter 50, section 1, of the laws of 2008, as amended by chapter 53, section 1, of the laws of 2012:"/>
    <n v="1000"/>
    <x v="16"/>
    <m/>
  </r>
  <r>
    <s v="S2003C-2015"/>
    <s v="Aid to Localities"/>
    <n v="847"/>
    <x v="16"/>
    <x v="2"/>
    <x v="0"/>
    <s v="All-American Association of Invalids and Veterans of WWII"/>
    <s v="By chapter 50, section 1, of the laws of 2007, as amended by chapter 53, section 1, of the laws of 2012"/>
    <n v="2000"/>
    <x v="33"/>
    <m/>
  </r>
  <r>
    <s v="S2003C-2015"/>
    <s v="Aid to Localities"/>
    <n v="847"/>
    <x v="16"/>
    <x v="2"/>
    <x v="0"/>
    <s v="American Legion - Amity Post #791"/>
    <s v="By chapter 50, section 1, of the laws of 2007, as amended by chapter 53, section 1, of the laws of 2012"/>
    <n v="2000"/>
    <x v="33"/>
    <m/>
  </r>
  <r>
    <s v="S2003C-2015"/>
    <s v="Aid to Localities"/>
    <n v="847"/>
    <x v="16"/>
    <x v="2"/>
    <x v="0"/>
    <s v="American Legion Continental Post 1424"/>
    <s v="By chapter 50, section 1, of the laws of 2007, as amended by chapter 53, section 1, of the laws of 2012"/>
    <n v="13000"/>
    <x v="208"/>
    <m/>
  </r>
  <r>
    <s v="S2003C-2015"/>
    <s v="Aid to Localities"/>
    <n v="847"/>
    <x v="16"/>
    <x v="2"/>
    <x v="0"/>
    <s v="American Legion Post 111 Cook-Taylor, The"/>
    <s v="By chapter 50, section 1, of the laws of 2007, as amended by chapter 53, section 1, of the laws of 2012"/>
    <n v="10000"/>
    <x v="11"/>
    <m/>
  </r>
  <r>
    <s v="S2003C-2015"/>
    <s v="Aid to Localities"/>
    <n v="847"/>
    <x v="16"/>
    <x v="2"/>
    <x v="0"/>
    <s v="American Legion Post 434"/>
    <s v="By chapter 50, section 1, of the laws of 2007, as amended by chapter 53, section 1, of the laws of 2012"/>
    <n v="5000"/>
    <x v="6"/>
    <m/>
  </r>
  <r>
    <s v="S2003C-2015"/>
    <s v="Aid to Localities"/>
    <n v="847"/>
    <x v="16"/>
    <x v="2"/>
    <x v="0"/>
    <s v="American Legion Post No. 264, Inc."/>
    <s v="By chapter 50, section 1, of the laws of 2007, as amended by chapter 53, section 1, of the laws of 2012"/>
    <n v="14000"/>
    <x v="211"/>
    <m/>
  </r>
  <r>
    <s v="S2003C-2015"/>
    <s v="Aid to Localities"/>
    <n v="847"/>
    <x v="16"/>
    <x v="2"/>
    <x v="0"/>
    <s v="American Legion, Woodhaven Post No. 118, Inc."/>
    <s v="By chapter 50, section 1, of the laws of 2007, as amended by chapter 53, section 1, of the laws of 2012"/>
    <n v="3200"/>
    <x v="322"/>
    <m/>
  </r>
  <r>
    <s v="S2003C-2015"/>
    <s v="Aid to Localities"/>
    <n v="847"/>
    <x v="16"/>
    <x v="2"/>
    <x v="0"/>
    <s v="AmVets Post 409"/>
    <s v="By chapter 50, section 1, of the laws of 2007, as amended by chapter 53, section 1, of the laws of 2012"/>
    <n v="3000"/>
    <x v="14"/>
    <m/>
  </r>
  <r>
    <s v="S2003C-2015"/>
    <s v="Aid to Localities"/>
    <n v="847"/>
    <x v="16"/>
    <x v="2"/>
    <x v="0"/>
    <s v="AmVets Post 726"/>
    <s v="By chapter 50, section 1, of the laws of 2007, as amended by chapter 53, section 1, of the laws of 2012"/>
    <n v="20000"/>
    <x v="49"/>
    <m/>
  </r>
  <r>
    <s v="S2003C-2015"/>
    <s v="Aid to Localities"/>
    <n v="847"/>
    <x v="16"/>
    <x v="2"/>
    <x v="0"/>
    <s v="Bell Park Veterans Retirees Assoc."/>
    <s v="By chapter 50, section 1, of the laws of 2007, as amended by chapter 53, section 1, of the laws of 2012"/>
    <n v="2000"/>
    <x v="33"/>
    <m/>
  </r>
  <r>
    <s v="S2003C-2015"/>
    <s v="Aid to Localities"/>
    <n v="847"/>
    <x v="16"/>
    <x v="2"/>
    <x v="0"/>
    <s v="Catholic War Veterans of the USA, Inc. Post 1938"/>
    <s v="By chapter 50, section 1, of the laws of 2007, as amended by chapter 53, section 1, of the laws of 2012"/>
    <n v="10000"/>
    <x v="11"/>
    <m/>
  </r>
  <r>
    <s v="S2003C-2015"/>
    <s v="Aid to Localities"/>
    <n v="847"/>
    <x v="16"/>
    <x v="2"/>
    <x v="0"/>
    <s v="Catholic War Veterans, St Louis DeMonfort Post 1721"/>
    <s v="By chapter 50, section 1, of the laws of 2007, as amended by chapter 53, section 1, of the laws of 2012"/>
    <n v="4000"/>
    <x v="15"/>
    <m/>
  </r>
  <r>
    <s v="S2003C-2015"/>
    <s v="Aid to Localities"/>
    <n v="847"/>
    <x v="16"/>
    <x v="2"/>
    <x v="0"/>
    <s v="E.Meadow VFW"/>
    <s v="By chapter 50, section 1, of the laws of 2007, as amended by chapter 53, section 1, of the laws of 2012"/>
    <n v="3500"/>
    <x v="77"/>
    <m/>
  </r>
  <r>
    <s v="S2003C-2015"/>
    <s v="Aid to Localities"/>
    <n v="847"/>
    <x v="16"/>
    <x v="2"/>
    <x v="0"/>
    <s v="Edward K. Peisker Veterans of Foreign Wars Post #5348"/>
    <s v="By chapter 50, section 1, of the laws of 2007, as amended by chapter 53, section 1, of the laws of 2012"/>
    <n v="10000"/>
    <x v="11"/>
    <m/>
  </r>
  <r>
    <s v="S2003C-2015"/>
    <s v="Aid to Localities"/>
    <n v="847"/>
    <x v="16"/>
    <x v="2"/>
    <x v="0"/>
    <s v="Hilderbrand-Davis Post 1895 V.F.W."/>
    <s v="By chapter 50, section 1, of the laws of 2007, as amended by chapter 53, section 1, of the laws of 2012"/>
    <n v="6500"/>
    <x v="257"/>
    <m/>
  </r>
  <r>
    <s v="S2003C-2015"/>
    <s v="Aid to Localities"/>
    <n v="847"/>
    <x v="16"/>
    <x v="2"/>
    <x v="0"/>
    <s v="Howard Lathrop VFW Post No. 2307"/>
    <s v="By chapter 50, section 1, of the laws of 2007, as amended by chapter 53, section 1, of the laws of 2012"/>
    <n v="25000"/>
    <x v="12"/>
    <m/>
  </r>
  <r>
    <s v="S2003C-2015"/>
    <s v="Aid to Localities"/>
    <n v="847"/>
    <x v="16"/>
    <x v="2"/>
    <x v="0"/>
    <s v="Incorporated Village of Massapequa Park"/>
    <s v="By chapter 50, section 1, of the laws of 2007, as amended by chapter 53, section 1, of the laws of 2012"/>
    <n v="65000"/>
    <x v="139"/>
    <m/>
  </r>
  <r>
    <s v="S2003C-2015"/>
    <s v="Aid to Localities"/>
    <n v="847"/>
    <x v="16"/>
    <x v="2"/>
    <x v="0"/>
    <s v="Jewish War Veterans"/>
    <s v="By chapter 50, section 1, of the laws of 2007, as amended by chapter 53, section 1, of the laws of 2012"/>
    <n v="1500"/>
    <x v="1"/>
    <m/>
  </r>
  <r>
    <s v="S2003C-2015"/>
    <s v="Aid to Localities"/>
    <n v="847"/>
    <x v="16"/>
    <x v="2"/>
    <x v="0"/>
    <s v="Kings County American Legion"/>
    <s v="By chapter 50, section 1, of the laws of 2007, as amended by chapter 53, section 1, of the laws of 2012"/>
    <n v="1500"/>
    <x v="1"/>
    <m/>
  </r>
  <r>
    <s v="S2003C-2015"/>
    <s v="Aid to Localities"/>
    <n v="847"/>
    <x v="16"/>
    <x v="2"/>
    <x v="0"/>
    <s v="Lakeshore Marine Corps. League Detachment #231"/>
    <s v="By chapter 50, section 1, of the laws of 2007, as amended by chapter 53, section 1, of the laws of 2012"/>
    <n v="7000"/>
    <x v="90"/>
    <m/>
  </r>
  <r>
    <s v="S2003C-2015"/>
    <s v="Aid to Localities"/>
    <n v="847"/>
    <x v="16"/>
    <x v="2"/>
    <x v="0"/>
    <s v="Levittown/Island Trees Veterans Council"/>
    <s v="By chapter 50, section 1, of the laws of 2007, as amended by chapter 53, section 1, of the laws of 2012"/>
    <n v="2500"/>
    <x v="7"/>
    <m/>
  </r>
  <r>
    <s v="S2003C-2015"/>
    <s v="Aid to Localities"/>
    <n v="847"/>
    <x v="16"/>
    <x v="2"/>
    <x v="0"/>
    <s v="Montgomery County Veterans Service Agency"/>
    <s v="By chapter 50, section 1, of the laws of 2007, as amended by chapter 53, section 1, of the laws of 2012"/>
    <n v="25000"/>
    <x v="12"/>
    <m/>
  </r>
  <r>
    <s v="S2003C-2015"/>
    <s v="Aid to Localities"/>
    <n v="847"/>
    <x v="16"/>
    <x v="2"/>
    <x v="0"/>
    <s v="New Windsor American Legion Post 1796"/>
    <s v="By chapter 50, section 1, of the laws of 2007, as amended by chapter 53, section 1, of the laws of 2012"/>
    <n v="10000"/>
    <x v="11"/>
    <m/>
  </r>
  <r>
    <s v="S2003C-2015"/>
    <s v="Aid to Localities"/>
    <n v="847"/>
    <x v="16"/>
    <x v="2"/>
    <x v="0"/>
    <s v="Peru Memorial VFW Post 309"/>
    <s v="By chapter 50, section 1, of the laws of 2007, as amended by chapter 53, section 1, of the laws of 2012"/>
    <n v="8000"/>
    <x v="41"/>
    <m/>
  </r>
  <r>
    <s v="S2003C-2015"/>
    <s v="Aid to Localities"/>
    <n v="847"/>
    <x v="16"/>
    <x v="2"/>
    <x v="0"/>
    <s v="Plainview American Legion Post 1812"/>
    <s v="By chapter 50, section 1, of the laws of 2007, as amended by chapter 53, section 1, of the laws of 2012"/>
    <n v="3500"/>
    <x v="77"/>
    <m/>
  </r>
  <r>
    <s v="S2003C-2015"/>
    <s v="Aid to Localities"/>
    <n v="847"/>
    <x v="16"/>
    <x v="2"/>
    <x v="0"/>
    <s v="Rolling Thunder, Inc., Chapter 3 New York"/>
    <s v="By chapter 50, section 1, of the laws of 2007, as amended by chapter 53, section 1, of the laws of 2012"/>
    <n v="5000"/>
    <x v="6"/>
    <m/>
  </r>
  <r>
    <s v="S2003C-2015"/>
    <s v="Aid to Localities"/>
    <n v="847"/>
    <x v="16"/>
    <x v="2"/>
    <x v="0"/>
    <s v="Sgt. John A. Kissell VFW Post No. 5199"/>
    <s v="By chapter 50, section 1, of the laws of 2007, as amended by chapter 53, section 1, of the laws of 2012"/>
    <n v="25000"/>
    <x v="12"/>
    <m/>
  </r>
  <r>
    <s v="S2003C-2015"/>
    <s v="Aid to Localities"/>
    <n v="847"/>
    <x v="16"/>
    <x v="2"/>
    <x v="0"/>
    <s v="Sloatsburg American Legion Post 1643"/>
    <s v="By chapter 50, section 1, of the laws of 2007, as amended by chapter 53, section 1, of the laws of 2012"/>
    <n v="20000"/>
    <x v="49"/>
    <m/>
  </r>
  <r>
    <s v="S2003C-2015"/>
    <s v="Aid to Localities"/>
    <n v="847"/>
    <x v="16"/>
    <x v="2"/>
    <x v="0"/>
    <s v="St. Albans Hospital VAECC"/>
    <s v="By chapter 50, section 1, of the laws of 2007, as amended by chapter 53, section 1, of the laws of 2012"/>
    <n v="5000"/>
    <x v="6"/>
    <m/>
  </r>
  <r>
    <s v="S2003C-2015"/>
    <s v="Aid to Localities"/>
    <n v="847"/>
    <x v="16"/>
    <x v="2"/>
    <x v="0"/>
    <s v="St. Lawrence, County of"/>
    <s v="By chapter 50, section 1, of the laws of 2007, as amended by chapter 53, section 1, of the laws of 2012"/>
    <n v="12500"/>
    <x v="47"/>
    <m/>
  </r>
  <r>
    <s v="S2003C-2015"/>
    <s v="Aid to Localities"/>
    <n v="847"/>
    <x v="16"/>
    <x v="2"/>
    <x v="0"/>
    <s v="USO of Metropolitan New York"/>
    <s v="By chapter 50, section 1, of the laws of 2007, as amended by chapter 53, section 1, of the laws of 2012"/>
    <n v="3000"/>
    <x v="14"/>
    <m/>
  </r>
  <r>
    <s v="S2003C-2015"/>
    <s v="Aid to Localities"/>
    <n v="847"/>
    <x v="16"/>
    <x v="2"/>
    <x v="0"/>
    <s v="Veterans Memorial Association of Piermont, Inc."/>
    <s v="By chapter 50, section 1, of the laws of 2007, as amended by chapter 53, section 1, of the laws of 2012"/>
    <n v="4000"/>
    <x v="15"/>
    <m/>
  </r>
  <r>
    <s v="S2003C-2015"/>
    <s v="Aid to Localities"/>
    <n v="847"/>
    <x v="16"/>
    <x v="2"/>
    <x v="0"/>
    <s v="Veterans of Foreign Wars - East Setauket Post No. 3054"/>
    <s v="By chapter 50, section 1, of the laws of 2007, as amended by chapter 53, section 1, of the laws of 2012"/>
    <n v="15000"/>
    <x v="48"/>
    <m/>
  </r>
  <r>
    <s v="S2003C-2015"/>
    <s v="Aid to Localities"/>
    <n v="847"/>
    <x v="16"/>
    <x v="2"/>
    <x v="0"/>
    <s v="Veterans of Foreign Wars - John T. Murray Post #1017"/>
    <s v="By chapter 50, section 1, of the laws of 2007, as amended by chapter 53, section 1, of the laws of 2012"/>
    <n v="7000"/>
    <x v="90"/>
    <m/>
  </r>
  <r>
    <s v="S2003C-2015"/>
    <s v="Aid to Localities"/>
    <n v="847"/>
    <x v="16"/>
    <x v="2"/>
    <x v="0"/>
    <s v="Veterans Volunteer Alliance @ NYS Vet. Home @ St. Albans "/>
    <s v="By chapter 50, section 1, of the laws of 2007, as amended by chapter 53, section 1, of the laws of 2012"/>
    <n v="5000"/>
    <x v="6"/>
    <m/>
  </r>
  <r>
    <s v="S2003C-2015"/>
    <s v="Aid to Localities"/>
    <n v="848"/>
    <x v="16"/>
    <x v="2"/>
    <x v="0"/>
    <s v="Benker VFW Post 516"/>
    <s v="By chapter 50, section 1, of the laws of 2007, as amended by chapter 53, section 1, of the laws of 2012"/>
    <n v="4500"/>
    <x v="32"/>
    <m/>
  </r>
  <r>
    <s v="S2003C-2015"/>
    <s v="Aid to Localities"/>
    <n v="848"/>
    <x v="16"/>
    <x v="2"/>
    <x v="0"/>
    <s v="Vietnam Veterans of America, Inc.-Nassau County Ch. 82"/>
    <s v="By chapter 50, section 1, of the laws of 2007, as amended by chapter 53, section 1, of the laws of 2012"/>
    <n v="2500"/>
    <x v="7"/>
    <m/>
  </r>
  <r>
    <s v="S2003C-2015"/>
    <s v="Aid to Localities"/>
    <n v="848"/>
    <x v="16"/>
    <x v="2"/>
    <x v="0"/>
    <s v="Walton VFW Post 270"/>
    <s v="By chapter 50, section 1, of the laws of 2007, as amended by chapter 53, section 1, of the laws of 2012"/>
    <n v="1300"/>
    <x v="280"/>
    <m/>
  </r>
  <r>
    <s v="S2003C-2015"/>
    <s v="Aid to Localities"/>
    <n v="848"/>
    <x v="16"/>
    <x v="2"/>
    <x v="0"/>
    <s v="Wantagh American Legion, Post 1273"/>
    <s v="By chapter 50, section 1, of the laws of 2007, as amended by chapter 53, section 1, of the laws of 2012"/>
    <n v="10000"/>
    <x v="11"/>
    <m/>
  </r>
  <r>
    <s v="S2003C-2015"/>
    <s v="Aid to Localities"/>
    <n v="848"/>
    <x v="16"/>
    <x v="3"/>
    <x v="0"/>
    <s v="American Legion New Rochelle Post No. 8"/>
    <s v="By chapter 50, section 1, of the laws of 2007, as amended by chapter 53, section 1, of the laws of 2012"/>
    <n v="11000"/>
    <x v="102"/>
    <m/>
  </r>
  <r>
    <s v="S2003C-2015"/>
    <s v="Aid to Localities"/>
    <n v="848"/>
    <x v="16"/>
    <x v="3"/>
    <x v="0"/>
    <s v="Proctor Hopson Post Memorial Association, Inc"/>
    <s v="By chapter 50, section 1, of the laws of 2007, as amended by chapter 53, section 1, of the laws of 2012"/>
    <n v="3000"/>
    <x v="14"/>
    <m/>
  </r>
  <r>
    <s v="S2003C-2015"/>
    <s v="Aid to Localities"/>
    <n v="848"/>
    <x v="16"/>
    <x v="3"/>
    <x v="0"/>
    <s v="Vietnam Veterans of America, Chapter #32"/>
    <s v="By chapter 50, section 1, of the laws of 2007, as amended by chapter 53, section 1, of the laws of 2012"/>
    <n v="5000"/>
    <x v="6"/>
    <m/>
  </r>
  <r>
    <s v="S2003C-2015"/>
    <s v="Aid to Localities"/>
    <n v="848"/>
    <x v="16"/>
    <x v="0"/>
    <x v="0"/>
    <s v="AMERICAN LEGION ERIE COUNTY COMMITTEE"/>
    <s v="By chapter 50, section 1, of the laws of 2007, as amended by chapter 53, section 1, of the laws of 2012"/>
    <n v="1900"/>
    <x v="333"/>
    <m/>
  </r>
  <r>
    <s v="S2003C-2015"/>
    <s v="Aid to Localities"/>
    <n v="848"/>
    <x v="16"/>
    <x v="0"/>
    <x v="0"/>
    <s v="AMERICAN LEGION POST 150"/>
    <s v="By chapter 50, section 1, of the laws of 2007, as amended by chapter 53, section 1, of the laws of 2012"/>
    <n v="5000"/>
    <x v="334"/>
    <m/>
  </r>
  <r>
    <s v="S2003C-2015"/>
    <s v="Aid to Localities"/>
    <n v="848"/>
    <x v="16"/>
    <x v="0"/>
    <x v="0"/>
    <s v="EASTERN NEW YORK HOMELESS VETERANS COALITION"/>
    <s v="By chapter 50, section 1, of the laws of 2007, as amended by chapter 53, section 1, of the laws of 2012"/>
    <n v="5000"/>
    <x v="89"/>
    <m/>
  </r>
  <r>
    <s v="S2003C-2015"/>
    <s v="Aid to Localities"/>
    <n v="848"/>
    <x v="16"/>
    <x v="0"/>
    <x v="0"/>
    <s v="JWV LIPSKY POST"/>
    <s v="By chapter 50, section 1, of the laws of 2007, as amended by chapter 53, section 1, of the laws of 2012"/>
    <n v="1000"/>
    <x v="335"/>
    <m/>
  </r>
  <r>
    <s v="S2003C-2015"/>
    <s v="Aid to Localities"/>
    <n v="848"/>
    <x v="16"/>
    <x v="0"/>
    <x v="0"/>
    <s v="PLUMB BEACH CIVIC ASSOCIATION OF SHEEPSHEAD BAY, INC."/>
    <s v="By chapter 50, section 1, of the laws of 2007, as amended by chapter 53, section 1, of the laws of 2012"/>
    <n v="2000"/>
    <x v="316"/>
    <m/>
  </r>
  <r>
    <s v="S2003C-2015"/>
    <s v="Aid to Localities"/>
    <n v="848"/>
    <x v="16"/>
    <x v="0"/>
    <x v="0"/>
    <s v="RIVERHEAD COMBINED VETERANS"/>
    <s v="By chapter 50, section 1, of the laws of 2007, as amended by chapter 53, section 1, of the laws of 2012"/>
    <n v="2000"/>
    <x v="316"/>
    <m/>
  </r>
  <r>
    <s v="S2003C-2015"/>
    <s v="Aid to Localities"/>
    <n v="848"/>
    <x v="16"/>
    <x v="0"/>
    <x v="0"/>
    <s v="UNITED VETERANS ORGANIZATION"/>
    <s v="By chapter 50, section 1, of the laws of 2007, as amended by chapter 53, section 1, of the laws of 2012"/>
    <n v="5000"/>
    <x v="336"/>
    <m/>
  </r>
  <r>
    <s v="S2003C-2015"/>
    <s v="Aid to Localities"/>
    <n v="848"/>
    <x v="16"/>
    <x v="0"/>
    <x v="0"/>
    <s v="VIETNAM VETERANS OF AMERICA WNY CHAPTER 77"/>
    <s v="By chapter 50, section 1, of the laws of 2007, as amended by chapter 53, section 1, of the laws of 2012"/>
    <n v="2500"/>
    <x v="314"/>
    <m/>
  </r>
  <r>
    <s v="S2003C-2015"/>
    <s v="Aid to Localities"/>
    <n v="848"/>
    <x v="16"/>
    <x v="0"/>
    <x v="0"/>
    <s v="VIETNAM VETERANS OF AMERICA, INC."/>
    <s v="By chapter 50, section 1, of the laws of 2007, as amended by chapter 53, section 1, of the laws of 2012"/>
    <n v="2000"/>
    <x v="316"/>
    <m/>
  </r>
  <r>
    <s v="S2003C-2015"/>
    <s v="Aid to Localities"/>
    <n v="848"/>
    <x v="16"/>
    <x v="0"/>
    <x v="0"/>
    <s v="WOUNDED WARRIOR PROJECT"/>
    <s v="By chapter 50, section 1, of the laws of 2007, as amended by chapter 53, section 1, of the laws of 2012"/>
    <n v="1000"/>
    <x v="312"/>
    <m/>
  </r>
  <r>
    <s v="S2003C-2015"/>
    <s v="Aid to Localities"/>
    <n v="848"/>
    <x v="16"/>
    <x v="2"/>
    <x v="0"/>
    <s v="American Legion Goshen Post 377"/>
    <s v="By chapter 50, section 1, of the laws of 2002, as amended by chapter 50, section 1, of the laws of 2003"/>
    <n v="5000"/>
    <x v="6"/>
    <m/>
  </r>
  <r>
    <s v="S2003C-2015"/>
    <s v="Aid to Localities"/>
    <n v="848"/>
    <x v="16"/>
    <x v="2"/>
    <x v="0"/>
    <s v="American Legion Post #1489"/>
    <s v="By chapter 50, section 1, of the laws of 2002, as amended by chapter 50, section 1, of the laws of 2003"/>
    <n v="15000"/>
    <x v="48"/>
    <m/>
  </r>
  <r>
    <s v="S2003C-2015"/>
    <s v="Aid to Localities"/>
    <n v="848"/>
    <x v="16"/>
    <x v="2"/>
    <x v="0"/>
    <s v="Baldwin Post No. 246"/>
    <s v="By chapter 50, section 1, of the laws of 2002, as amended by chapter 50, section 1, of the laws of 2003"/>
    <n v="5000"/>
    <x v="6"/>
    <m/>
  </r>
  <r>
    <s v="S2003C-2015"/>
    <s v="Aid to Localities"/>
    <n v="848"/>
    <x v="16"/>
    <x v="2"/>
    <x v="0"/>
    <s v="Catholic War Veterans - Post #485"/>
    <s v="By chapter 50, section 1, of the laws of 2002, as amended by chapter 50, section 1, of the laws of 2003"/>
    <n v="1500"/>
    <x v="1"/>
    <m/>
  </r>
  <r>
    <s v="S2003C-2015"/>
    <s v="Aid to Localities"/>
    <n v="848"/>
    <x v="16"/>
    <x v="2"/>
    <x v="0"/>
    <s v="Korean War Veterans"/>
    <s v="By chapter 50, section 1, of the laws of 2002, as amended by chapter 50, section 1, of the laws of 2003"/>
    <n v="9500"/>
    <x v="227"/>
    <m/>
  </r>
  <r>
    <s v="S2003C-2015"/>
    <s v="Aid to Localities"/>
    <n v="848"/>
    <x v="16"/>
    <x v="2"/>
    <x v="0"/>
    <s v="Ladies Ancient Order of Hibernians"/>
    <s v="By chapter 50, section 1, of the laws of 2002, as amended by chapter 50, section 1, of the laws of 2003"/>
    <n v="1400"/>
    <x v="337"/>
    <m/>
  </r>
  <r>
    <s v="S2003C-2015"/>
    <s v="Aid to Localities"/>
    <n v="848"/>
    <x v="16"/>
    <x v="2"/>
    <x v="0"/>
    <s v="North Bellmore American Legion Post 1749"/>
    <s v="By chapter 50, section 1, of the laws of 2002, as amended by chapter 50, section 1, of the laws of 2003"/>
    <n v="10000"/>
    <x v="11"/>
    <m/>
  </r>
  <r>
    <s v="S2003C-2015"/>
    <s v="Aid to Localities"/>
    <n v="849"/>
    <x v="16"/>
    <x v="2"/>
    <x v="0"/>
    <s v="Veterans of Foreign Wars Post 6394 (Syosset)"/>
    <s v="By chapter 50, section 1, of the laws of 2002, as amended by chapter 50, section 1, of the laws of 2003"/>
    <n v="7500"/>
    <x v="8"/>
    <m/>
  </r>
  <r>
    <s v="S2003C-2015"/>
    <s v="Aid to Localities"/>
    <n v="849"/>
    <x v="16"/>
    <x v="2"/>
    <x v="0"/>
    <s v="VFW Post 3250, East Rochester"/>
    <s v="By chapter 50, section 1, of the laws of 2002, as amended by chapter 50, section 1, of the laws of 2003"/>
    <n v="5000"/>
    <x v="6"/>
    <m/>
  </r>
  <r>
    <s v="S2003C-2015"/>
    <s v="Aid to Localities"/>
    <n v="849"/>
    <x v="16"/>
    <x v="2"/>
    <x v="0"/>
    <s v="VFW Post 6597, Irondequoit"/>
    <s v="By chapter 50, section 1, of the laws of 2002, as amended by chapter 50, section 1, of the laws of 2003"/>
    <n v="5000"/>
    <x v="6"/>
    <m/>
  </r>
  <r>
    <s v="S2003C-2015"/>
    <s v="Aid to Localities"/>
    <n v="849"/>
    <x v="16"/>
    <x v="2"/>
    <x v="0"/>
    <s v="WAVES, Finger Lakes Unit #49"/>
    <s v="By chapter 50, section 1, of the laws of 2002, as amended by chapter 50, section 1, of the laws of 2003"/>
    <n v="5000"/>
    <x v="6"/>
    <m/>
  </r>
  <r>
    <s v="S2003C-2015"/>
    <s v="Aid to Localities"/>
    <n v="849"/>
    <x v="16"/>
    <x v="2"/>
    <x v="0"/>
    <s v="Whitestone Veterans Memorial Assoc., Inc."/>
    <s v="By chapter 50, section 1, of the laws of 2002, as amended by chapter 50, section 1, of the laws of 2003"/>
    <n v="15000"/>
    <x v="48"/>
    <m/>
  </r>
  <r>
    <s v="S2003C-2015"/>
    <s v="Aid to Localities"/>
    <n v="849"/>
    <x v="16"/>
    <x v="0"/>
    <x v="0"/>
    <s v="369TH VETERANS ASSOCIATION, INC."/>
    <s v="By chapter 50, section 1, of the laws of 2002, as amended by chapter 50, section 1, of the laws of 2003"/>
    <n v="3000"/>
    <x v="14"/>
    <m/>
  </r>
  <r>
    <s v="S2003C-2015"/>
    <s v="Aid to Localities"/>
    <n v="849"/>
    <x v="16"/>
    <x v="0"/>
    <x v="0"/>
    <s v="CENTEREACH VFW"/>
    <s v="By chapter 50, section 1, of the laws of 2002, as amended by chapter 50, section 1, of the laws of 2003"/>
    <n v="1000"/>
    <x v="16"/>
    <m/>
  </r>
  <r>
    <s v="S2003C-2015"/>
    <s v="Aid to Localities"/>
    <n v="849"/>
    <x v="16"/>
    <x v="0"/>
    <x v="0"/>
    <s v="JEWISH WAR VETERANS / KEW FOREST POST"/>
    <s v="By chapter 50, section 1, of the laws of 2002, as amended by chapter 50, section 1, of the laws of 2003"/>
    <n v="2000"/>
    <x v="33"/>
    <m/>
  </r>
  <r>
    <s v="S2003C-2015"/>
    <s v="Aid to Localities"/>
    <n v="849"/>
    <x v="16"/>
    <x v="0"/>
    <x v="0"/>
    <s v="QUEENS COUNTY COUNCIL JEWISH WAR VETERANS"/>
    <s v="By chapter 50, section 1, of the laws of 2002, as amended by chapter 50, section 1, of the laws of 2003"/>
    <n v="3000"/>
    <x v="14"/>
    <m/>
  </r>
  <r>
    <s v="S2003C-2015"/>
    <s v="Aid to Localities"/>
    <n v="849"/>
    <x v="16"/>
    <x v="0"/>
    <x v="0"/>
    <s v="THE AMERICAN LEGION LEO LADERS POST 130"/>
    <s v="By chapter 50, section 1, of the laws of 2002, as amended by chapter 50, section 1, of the laws of 2003"/>
    <n v="10000"/>
    <x v="338"/>
    <m/>
  </r>
  <r>
    <s v="S2003C-2015"/>
    <s v="Aid to Localities"/>
    <n v="849"/>
    <x v="16"/>
    <x v="0"/>
    <x v="0"/>
    <s v="THEODORE KORONY POST 253"/>
    <s v="By chapter 50, section 1, of the laws of 2002, as amended by chapter 50, section 1, of the laws of 2003"/>
    <n v="2000"/>
    <x v="33"/>
    <m/>
  </r>
  <r>
    <s v="S2003C-2015"/>
    <s v="Aid to Localities"/>
    <n v="849"/>
    <x v="16"/>
    <x v="0"/>
    <x v="0"/>
    <s v="UNITED VETERANS PARADE COMMITTEE"/>
    <s v="By chapter 50, section 1, of the laws of 2002, as amended by chapter 50, section 1, of the laws of 2003"/>
    <n v="2000"/>
    <x v="33"/>
    <m/>
  </r>
  <r>
    <s v="S2003C-2015"/>
    <s v="Aid to Localities"/>
    <n v="849"/>
    <x v="16"/>
    <x v="0"/>
    <x v="0"/>
    <s v="VFW POST 2937"/>
    <s v="By chapter 50, section 1, of the laws of 2002, as amended by chapter 50, section 1, of the laws of 2003"/>
    <n v="2500"/>
    <x v="339"/>
    <m/>
  </r>
  <r>
    <s v="S2003C-2015"/>
    <s v="Aid to Localities"/>
    <n v="849"/>
    <x v="16"/>
    <x v="1"/>
    <x v="0"/>
    <s v="American Legion Post 1450"/>
    <s v="By chapter 50, section 1, of the laws of 2002, as amended by chapter 50, section 1, of the laws of 2003"/>
    <n v="1900"/>
    <x v="340"/>
    <m/>
  </r>
  <r>
    <s v="S2003C-2015"/>
    <s v="Aid to Localities"/>
    <n v="849"/>
    <x v="16"/>
    <x v="1"/>
    <x v="0"/>
    <s v="Sons of Italy, Donatello Lodge #2559"/>
    <s v="By chapter 50, section 1, of the laws of 2002, as amended by chapter 50, section 1, of the laws of 2003"/>
    <n v="2500"/>
    <x v="7"/>
    <m/>
  </r>
  <r>
    <s v="S2003C-2015"/>
    <s v="Aid to Localities"/>
    <n v="849"/>
    <x v="16"/>
    <x v="1"/>
    <x v="0"/>
    <s v="VFW Massapequa Post No. 7277"/>
    <s v="By chapter 50, section 1, of the laws of 2002, as amended by chapter 50, section 1, of the laws of 2003"/>
    <n v="3000"/>
    <x v="14"/>
    <m/>
  </r>
  <r>
    <s v="S2003C-2015"/>
    <s v="Aid to Localities"/>
    <n v="849"/>
    <x v="16"/>
    <x v="1"/>
    <x v="0"/>
    <s v="Midland Beach Veteran's Memorial Committee"/>
    <s v="By chapter 50, section 1, of the laws of 2002, as amended by chapter 50, section 1, of the laws of 2003"/>
    <n v="300"/>
    <x v="252"/>
    <m/>
  </r>
  <r>
    <s v="S2003C-2015"/>
    <s v="Aid to Localities"/>
    <n v="849"/>
    <x v="16"/>
    <x v="1"/>
    <x v="0"/>
    <s v="William Bradford Turner Post 265 of the American Legion"/>
    <s v="By chapter 50, section 1, of the laws of 2002, as amended by chapter 50, section 1, of the laws of 2003"/>
    <n v="2500"/>
    <x v="7"/>
    <m/>
  </r>
  <r>
    <s v="S2003C-2015"/>
    <s v="Aid to Localities"/>
    <n v="849"/>
    <x v="16"/>
    <x v="1"/>
    <x v="0"/>
    <s v="Sons of Italy - Anthony Maggiacomo Lodge"/>
    <s v="By chapter 50, section 1, of the laws of 2002, as amended by chapter 50, section 1, of the laws of 2003"/>
    <n v="10000"/>
    <x v="11"/>
    <m/>
  </r>
  <r>
    <s v="S2003C-2015"/>
    <s v="Aid to Localities"/>
    <n v="849"/>
    <x v="16"/>
    <x v="1"/>
    <x v="0"/>
    <s v="American Legion Post 1080"/>
    <s v="By chapter 50, section 1, of the laws of 2002, as amended by chapter 50, section 1, of the laws of 2003"/>
    <n v="3500"/>
    <x v="77"/>
    <m/>
  </r>
  <r>
    <s v="S2003C-2015"/>
    <s v="Aid to Localities"/>
    <n v="849"/>
    <x v="16"/>
    <x v="1"/>
    <x v="0"/>
    <s v="American Legion Post 944-Kings Park"/>
    <s v="By chapter 50, section 1, of the laws of 2002, as amended by chapter 50, section 1, of the laws of 2003"/>
    <n v="5000"/>
    <x v="6"/>
    <m/>
  </r>
  <r>
    <s v="S2003C-2015"/>
    <s v="Aid to Localities"/>
    <n v="849"/>
    <x v="16"/>
    <x v="2"/>
    <x v="1"/>
    <s v="For  services and expenses, grants in aid, or for contracts with muni-cipalities and/or private not-for-profit agencies. The funds  appro-priated  hereby  may  be  suballocated  to any department, agency or public authority"/>
    <s v="By chapter 53, section 1, of the laws of 2000"/>
    <n v="1000000"/>
    <x v="21"/>
    <m/>
  </r>
  <r>
    <s v="S2003C-2015"/>
    <s v="Aid to Localities"/>
    <n v="850"/>
    <x v="16"/>
    <x v="2"/>
    <x v="0"/>
    <s v="Bell Park Veterans Retirees Assoc."/>
    <s v="By chapter 53, section 1, of the laws of 2000"/>
    <n v="2000"/>
    <x v="33"/>
    <m/>
  </r>
  <r>
    <s v="S2003C-2015"/>
    <s v="Aid to Localities"/>
    <n v="850"/>
    <x v="16"/>
    <x v="2"/>
    <x v="0"/>
    <s v="Town of Saratoga"/>
    <s v="By chapter 53, section 1, of the laws of 2000"/>
    <n v="35000"/>
    <x v="42"/>
    <m/>
  </r>
  <r>
    <s v="S2003C-2015"/>
    <s v="Aid to Localities"/>
    <n v="850"/>
    <x v="16"/>
    <x v="2"/>
    <x v="0"/>
    <s v="Veterans of Foreign Wars, Henrietta Post 5465"/>
    <s v="By chapter 53, section 1, of the laws of 2000"/>
    <n v="5000"/>
    <x v="6"/>
    <m/>
  </r>
  <r>
    <s v="S2003C-2015"/>
    <s v="Aid to Localities"/>
    <n v="850"/>
    <x v="16"/>
    <x v="2"/>
    <x v="0"/>
    <s v="VFW Post No. 7763"/>
    <s v="By chapter 53, section 1, of the laws of 2000"/>
    <n v="5000"/>
    <x v="6"/>
    <m/>
  </r>
  <r>
    <s v="S2003C-2015"/>
    <s v="Aid to Localities"/>
    <n v="850"/>
    <x v="16"/>
    <x v="1"/>
    <x v="0"/>
    <s v="American Legion Massapequa Post No. 1066"/>
    <s v="By chapter 53, section 1, of the laws of 2000"/>
    <n v="1000"/>
    <x v="16"/>
    <m/>
  </r>
  <r>
    <s v="S2003C-2015"/>
    <s v="Aid to Localities"/>
    <n v="850"/>
    <x v="16"/>
    <x v="1"/>
    <x v="0"/>
    <s v="VFW-Massapequa Post No. 7277"/>
    <s v="By chapter 53, section 1, of the laws of 2000"/>
    <n v="1000"/>
    <x v="16"/>
    <m/>
  </r>
  <r>
    <s v="S2003C-2015"/>
    <s v="Aid to Localities"/>
    <n v="850"/>
    <x v="16"/>
    <x v="2"/>
    <x v="1"/>
    <s v="For  services and expenses, grants in aid, or for contracts with muni-cipalities and/or private not-for-profit agencies. The funds  appro-priated  hereby  may  be  suballocated  to any department, agency or public authority"/>
    <s v="By chapter 53, section 1, of the laws of 1999, as amended by chapter 50, section 1, of the laws of 2006"/>
    <n v="1000000"/>
    <x v="21"/>
    <m/>
  </r>
  <r>
    <s v="S2003C-2015"/>
    <s v="Aid to Localities"/>
    <n v="850"/>
    <x v="16"/>
    <x v="1"/>
    <x v="0"/>
    <s v="Bethpage-Butehorn Bros. VFW Post No. 4987"/>
    <s v="By chapter 53, section 1, of the laws of 1999, as amended by chapter 50, section 1, of the laws of 2006"/>
    <n v="5000"/>
    <x v="6"/>
    <m/>
  </r>
  <r>
    <s v="S2003C-2015"/>
    <s v="Aid to Localities"/>
    <n v="857"/>
    <x v="17"/>
    <x v="3"/>
    <x v="1"/>
    <s v="For services and expenses,  grants  in  aid,  or  for  contracts  with certain  not-for-profit  agencies,  universities,  colleges,  school districts, corporations, and/or municipalities pursuant  to  section 99-d of the state finance law.  The funds appropriated hereby may be suballocated to any department, agency, or public authority. Notwithstanding  subdivision 5 of section 24 of the state finance law, the $74,375,000 appropriation specified herein  shall  be  available pursuant  to  one  or  several plans, which shall include but not be limited to an itemized list  of  grantees  with  the  amount  to  be received  by  each, submitted by the secretary of the senate finance committee by January 15, 2010, and subject to the  approval  of  the director of the budget"/>
    <s v="By  chapter  50,  section  1, of the laws of 2009, as amended by chapter 502, section 1, of the laws of 2009"/>
    <n v="74375000"/>
    <x v="341"/>
    <s v="Lump sum"/>
  </r>
  <r>
    <s v="S2003C-2015"/>
    <s v="Aid to Localities"/>
    <n v="857"/>
    <x v="17"/>
    <x v="0"/>
    <x v="1"/>
    <s v="For services and expenses,  grants  in  aid,  or  for  contracts  with certain  not-for-profit  agencies,  universities,  colleges,  school districts, corporations, and/or municipalities in  a  manner  deter-mined  pursuant  to subdivision 5 of section of the state finance law. The funds  appropriated  hereby  may  be  suballocated  to  any department, agency or public authority"/>
    <s v="By  chapter  50,  section  1, of the laws of 2009, as amended by chapter 502, section 1, of the laws of 2009"/>
    <n v="9375000"/>
    <x v="342"/>
    <m/>
  </r>
  <r>
    <s v="S2003C-2015"/>
    <s v="Aid to Localities"/>
    <s v="857-858"/>
    <x v="17"/>
    <x v="6"/>
    <x v="1"/>
    <s v="For  services  and  expenses,  grants  in  aid,  or for contracts with certain  not-for-profit  agencies,  universities,  colleges,  school districts,  corporations,  and/or  municipalities in a manner deter-mined pursuant to section 99-d of the state finance law and  subject to  a memorandum of understanding to be executed by the secretary of the senate finance committee and the secretary of the assembly  ways and  means  committee. The funds appropriated hereby may be suballo-cated to any department, agency or public authority"/>
    <s v="By chapter 55, section 1, of the laws of 2006"/>
    <n v="200000000"/>
    <x v="343"/>
    <s v="Lump sum"/>
  </r>
  <r>
    <s v="S2003C-2015"/>
    <s v="Aid to Localities"/>
    <n v="858"/>
    <x v="17"/>
    <x v="6"/>
    <x v="1"/>
    <s v="For  services  and  expenses,  grants  in  aid,  or for contracts with certain  not-for-profit  agencies,  universities,  colleges,  school districts,  corporations,  and/or  municipalities in a manner deter-mined pursuant to section 99-d of the state finance law and  subject to  a memorandum of understanding to be executed by the secretary of the senate finance committee and the secretary of the assembly  ways and  means  committee. The funds appropriated hereby may be suballo-cated to any department, agency or public authority"/>
    <s v="By chapter 53, section 1, of the laws of 2005"/>
    <n v="200000000"/>
    <x v="344"/>
    <s v="Lump sum"/>
  </r>
  <r>
    <s v="S2003C-2015"/>
    <s v="Aid to Localities"/>
    <n v="858"/>
    <x v="17"/>
    <x v="6"/>
    <x v="1"/>
    <s v="For  services  and  expenses,  grants  in  aid,  or for contracts with certain  not-for-profit  agencies,  universities,  colleges,  school districts,  corporations,  and/or  municipalities in a manner deter-mined pursuant to section 99-d of the state finance law and  subject to  a memorandum of understanding to be executed by the secretary of the senate finance committee and the secretary of the assembly  ways and  means  committee. The funds appropriated hereby may be suballo-cated to any department, agency or public authority"/>
    <s v="By chapter 55, section 1, of the laws of 2004, as amended by chapter 50, section 1, of the laws of 2005"/>
    <n v="200000000"/>
    <x v="345"/>
    <s v="Lump sum"/>
  </r>
  <r>
    <s v="S2003C-2015"/>
    <s v="Aid to Localities"/>
    <n v="858"/>
    <x v="17"/>
    <x v="6"/>
    <x v="1"/>
    <s v="For  services  and  expenses,  grants  in  aid,  or for contracts with certain  not-for-profit  agencies,  universities,  colleges,  school districts,  corporations,  and/or  municipalities in a manner deter-mined pursuant to section 99-d of the state finance law and  subject to  a memorandum of understanding to be executed by the secretary of the senate finance committee and the secretary of the assembly  ways and  means  committee. The funds appropriated hereby may be suballo-cated to any department, agency or public authority"/>
    <s v="By chapter 54, section 1, of the laws of 2003"/>
    <n v="200000000"/>
    <x v="346"/>
    <s v="Lump sum"/>
  </r>
  <r>
    <s v="S4612-B-2015"/>
    <s v="Aid to Localities Chapter Amendment"/>
    <n v="118"/>
    <x v="18"/>
    <x v="0"/>
    <x v="0"/>
    <s v="ROCKLAND BOCES"/>
    <s v="By chapter 53, section 1, of the laws of 2009, as amended by chapter 53, section 1, of the laws of 2011"/>
    <n v="5000"/>
    <x v="347"/>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C22" firstHeaderRow="0" firstDataRow="1" firstDataCol="1"/>
  <pivotFields count="11">
    <pivotField showAll="0"/>
    <pivotField showAll="0"/>
    <pivotField showAll="0"/>
    <pivotField showAll="0"/>
    <pivotField axis="axisRow" showAll="0">
      <items count="8">
        <item x="2"/>
        <item x="3"/>
        <item x="0"/>
        <item x="1"/>
        <item x="4"/>
        <item x="5"/>
        <item x="6"/>
        <item t="default"/>
      </items>
    </pivotField>
    <pivotField axis="axisRow" showAll="0">
      <items count="3">
        <item x="0"/>
        <item x="1"/>
        <item t="default"/>
      </items>
    </pivotField>
    <pivotField showAll="0"/>
    <pivotField showAll="0"/>
    <pivotField dataField="1" numFmtId="164" showAll="0"/>
    <pivotField dataField="1" numFmtId="164" showAll="0"/>
    <pivotField showAll="0"/>
  </pivotFields>
  <rowFields count="2">
    <field x="4"/>
    <field x="5"/>
  </rowFields>
  <rowItems count="19">
    <i>
      <x/>
    </i>
    <i r="1">
      <x/>
    </i>
    <i r="1">
      <x v="1"/>
    </i>
    <i>
      <x v="1"/>
    </i>
    <i r="1">
      <x/>
    </i>
    <i r="1">
      <x v="1"/>
    </i>
    <i>
      <x v="2"/>
    </i>
    <i r="1">
      <x/>
    </i>
    <i r="1">
      <x v="1"/>
    </i>
    <i>
      <x v="3"/>
    </i>
    <i r="1">
      <x/>
    </i>
    <i>
      <x v="4"/>
    </i>
    <i r="1">
      <x v="1"/>
    </i>
    <i>
      <x v="5"/>
    </i>
    <i r="1">
      <x/>
    </i>
    <i r="1">
      <x v="1"/>
    </i>
    <i>
      <x v="6"/>
    </i>
    <i r="1">
      <x v="1"/>
    </i>
    <i t="grand">
      <x/>
    </i>
  </rowItems>
  <colFields count="1">
    <field x="-2"/>
  </colFields>
  <colItems count="2">
    <i>
      <x/>
    </i>
    <i i="1">
      <x v="1"/>
    </i>
  </colItems>
  <dataFields count="2">
    <dataField name="Sum of FY16  Authorization" fld="9" baseField="0" baseItem="0"/>
    <dataField name="Sum of Total Funding Amount (Lifetime)" fld="8" baseField="0" baseItem="0"/>
  </dataFields>
  <formats count="1">
    <format dxfId="16">
      <pivotArea outline="0" collapsedLevelsAreSubtotals="1"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3:B24" firstHeaderRow="2" firstDataRow="2" firstDataCol="1"/>
  <pivotFields count="11">
    <pivotField showAll="0"/>
    <pivotField showAll="0"/>
    <pivotField showAll="0"/>
    <pivotField axis="axisRow" showAll="0">
      <items count="20">
        <item sd="0" x="1"/>
        <item sd="0" x="2"/>
        <item sd="0" x="4"/>
        <item sd="0" x="18"/>
        <item sd="0" x="5"/>
        <item sd="0" x="6"/>
        <item sd="0" x="9"/>
        <item sd="0" x="13"/>
        <item sd="0" x="14"/>
        <item sd="0" x="3"/>
        <item sd="0" x="8"/>
        <item sd="0" x="16"/>
        <item sd="0" x="10"/>
        <item sd="0" x="12"/>
        <item sd="0" x="17"/>
        <item sd="0" x="0"/>
        <item sd="0" x="7"/>
        <item sd="0" x="11"/>
        <item sd="0" x="15"/>
        <item t="default"/>
      </items>
    </pivotField>
    <pivotField axis="axisRow" showAll="0">
      <items count="8">
        <item x="2"/>
        <item x="3"/>
        <item x="0"/>
        <item x="1"/>
        <item x="4"/>
        <item x="5"/>
        <item x="6"/>
        <item t="default"/>
      </items>
    </pivotField>
    <pivotField showAll="0"/>
    <pivotField showAll="0"/>
    <pivotField showAll="0"/>
    <pivotField numFmtId="164" showAll="0"/>
    <pivotField dataField="1" numFmtId="164" showAll="0"/>
    <pivotField showAll="0"/>
  </pivotFields>
  <rowFields count="2">
    <field x="3"/>
    <field x="4"/>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Sum of FY16  Authorization" fld="9" baseField="0" baseItem="0" numFmtId="164"/>
  </dataFields>
  <formats count="2">
    <format dxfId="15">
      <pivotArea outline="0" collapsedLevelsAreSubtotals="1" fieldPosition="0"/>
    </format>
    <format dxfId="14">
      <pivotArea type="topRight" dataOnly="0" labelOnly="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gridDropZones="1" multipleFieldFilters="0">
  <location ref="A3:B53" firstHeaderRow="2" firstDataRow="2" firstDataCol="1"/>
  <pivotFields count="11">
    <pivotField showAll="0"/>
    <pivotField showAll="0"/>
    <pivotField showAll="0"/>
    <pivotField axis="axisRow" showAll="0">
      <items count="20">
        <item x="1"/>
        <item x="2"/>
        <item x="4"/>
        <item x="18"/>
        <item x="5"/>
        <item x="6"/>
        <item x="9"/>
        <item x="13"/>
        <item x="14"/>
        <item x="3"/>
        <item x="8"/>
        <item x="16"/>
        <item x="10"/>
        <item x="12"/>
        <item x="17"/>
        <item x="0"/>
        <item x="7"/>
        <item x="11"/>
        <item x="15"/>
        <item t="default"/>
      </items>
    </pivotField>
    <pivotField showAll="0"/>
    <pivotField axis="axisRow" showAll="0">
      <items count="3">
        <item x="0"/>
        <item x="1"/>
        <item t="default"/>
      </items>
    </pivotField>
    <pivotField showAll="0"/>
    <pivotField showAll="0"/>
    <pivotField numFmtId="164" showAll="0"/>
    <pivotField dataField="1" numFmtId="164" showAll="0"/>
    <pivotField showAll="0"/>
  </pivotFields>
  <rowFields count="2">
    <field x="3"/>
    <field x="5"/>
  </rowFields>
  <rowItems count="49">
    <i>
      <x/>
    </i>
    <i r="1">
      <x/>
    </i>
    <i r="1">
      <x v="1"/>
    </i>
    <i>
      <x v="1"/>
    </i>
    <i r="1">
      <x/>
    </i>
    <i>
      <x v="2"/>
    </i>
    <i r="1">
      <x/>
    </i>
    <i r="1">
      <x v="1"/>
    </i>
    <i>
      <x v="3"/>
    </i>
    <i r="1">
      <x/>
    </i>
    <i>
      <x v="4"/>
    </i>
    <i r="1">
      <x/>
    </i>
    <i r="1">
      <x v="1"/>
    </i>
    <i>
      <x v="5"/>
    </i>
    <i r="1">
      <x/>
    </i>
    <i>
      <x v="6"/>
    </i>
    <i r="1">
      <x/>
    </i>
    <i>
      <x v="7"/>
    </i>
    <i r="1">
      <x/>
    </i>
    <i r="1">
      <x v="1"/>
    </i>
    <i>
      <x v="8"/>
    </i>
    <i r="1">
      <x/>
    </i>
    <i r="1">
      <x v="1"/>
    </i>
    <i>
      <x v="9"/>
    </i>
    <i r="1">
      <x/>
    </i>
    <i r="1">
      <x v="1"/>
    </i>
    <i>
      <x v="10"/>
    </i>
    <i r="1">
      <x/>
    </i>
    <i>
      <x v="11"/>
    </i>
    <i r="1">
      <x/>
    </i>
    <i r="1">
      <x v="1"/>
    </i>
    <i>
      <x v="12"/>
    </i>
    <i r="1">
      <x/>
    </i>
    <i>
      <x v="13"/>
    </i>
    <i r="1">
      <x/>
    </i>
    <i r="1">
      <x v="1"/>
    </i>
    <i>
      <x v="14"/>
    </i>
    <i r="1">
      <x v="1"/>
    </i>
    <i>
      <x v="15"/>
    </i>
    <i r="1">
      <x/>
    </i>
    <i>
      <x v="16"/>
    </i>
    <i r="1">
      <x/>
    </i>
    <i>
      <x v="17"/>
    </i>
    <i r="1">
      <x/>
    </i>
    <i r="1">
      <x v="1"/>
    </i>
    <i>
      <x v="18"/>
    </i>
    <i r="1">
      <x/>
    </i>
    <i r="1">
      <x v="1"/>
    </i>
    <i t="grand">
      <x/>
    </i>
  </rowItems>
  <colItems count="1">
    <i/>
  </colItems>
  <dataFields count="1">
    <dataField name="Sum of FY16  Authorization" fld="9" baseField="0" baseItem="0" numFmtId="164"/>
  </dataFields>
  <formats count="2">
    <format dxfId="13">
      <pivotArea outline="0" collapsedLevelsAreSubtotals="1" fieldPosition="0"/>
    </format>
    <format dxfId="12">
      <pivotArea type="topRight" dataOnly="0" labelOnly="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e2" displayName="Table2" ref="A1:K1824" totalsRowShown="0" headerRowDxfId="48" dataDxfId="47">
  <autoFilter ref="A1:K1824"/>
  <sortState ref="A2:K1824">
    <sortCondition ref="C1:C1824"/>
  </sortState>
  <tableColumns count="11">
    <tableColumn id="1" name="Link to Bill" dataDxfId="46"/>
    <tableColumn id="2" name="Budget Bill Type" dataDxfId="45"/>
    <tableColumn id="3" name="Page No." dataDxfId="44"/>
    <tableColumn id="4" name="Agency Name" dataDxfId="43"/>
    <tableColumn id="5" name="Community Projects Fund Account Type" dataDxfId="42"/>
    <tableColumn id="6" name="Itemized /Unitemized" dataDxfId="41"/>
    <tableColumn id="7" name="Bill Text" dataDxfId="40"/>
    <tableColumn id="8" name="Chapter/Section/Laws" dataDxfId="39"/>
    <tableColumn id="9" name="Total Funding Amount (Lifetime)" dataDxfId="38"/>
    <tableColumn id="10" name="FY16  Authorization" dataDxfId="37"/>
    <tableColumn id="11" name="&quot;Spending in the Shadows&quot; report lump sum?" dataDxfId="36"/>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L33" totalsRowCount="1" headerRowDxfId="30" dataDxfId="29">
  <autoFilter ref="A1:L32"/>
  <sortState ref="A2:L28">
    <sortCondition ref="C1:C28"/>
  </sortState>
  <tableColumns count="12">
    <tableColumn id="1" name="Link to Bill" dataDxfId="28" totalsRowDxfId="11"/>
    <tableColumn id="2" name="Budget Bill Type" dataDxfId="27" totalsRowDxfId="10"/>
    <tableColumn id="3" name="Page No." dataDxfId="26" totalsRowDxfId="9"/>
    <tableColumn id="4" name="Agency Name" dataDxfId="25" totalsRowDxfId="8"/>
    <tableColumn id="5" name="Community Projects Fund Account Type" dataDxfId="24" totalsRowDxfId="7"/>
    <tableColumn id="6" name="Itemized /Unitemized" dataDxfId="23" totalsRowDxfId="6"/>
    <tableColumn id="7" name="Bill Text" dataDxfId="22" totalsRowDxfId="5"/>
    <tableColumn id="8" name="Chapter/Section/Laws" dataDxfId="21" totalsRowDxfId="4"/>
    <tableColumn id="9" name="Total Funding Amount (Lifetime)" dataDxfId="20" totalsRowDxfId="3"/>
    <tableColumn id="10" name="FY16  Authorization" totalsRowFunction="custom" dataDxfId="19" totalsRowDxfId="2">
      <totalsRowFormula>SUM(Table1[FY16  Authorization])</totalsRowFormula>
    </tableColumn>
    <tableColumn id="11" name="&quot;Spending in the Shadows&quot; report lump sum?" dataDxfId="18" totalsRowDxfId="1"/>
    <tableColumn id="12" name="Veto Message" dataDxfId="17"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assembly.state.ny.us/leg/?default_fld=&amp;bn=S02003&amp;term=2015&amp;Summary=Y&amp;Text=Y" TargetMode="External"/><Relationship Id="rId21" Type="http://schemas.openxmlformats.org/officeDocument/2006/relationships/hyperlink" Target="http://assembly.state.ny.us/leg/?default_fld=&amp;bn=S02003&amp;term=2015&amp;Summary=Y&amp;Text=Y" TargetMode="External"/><Relationship Id="rId170" Type="http://schemas.openxmlformats.org/officeDocument/2006/relationships/hyperlink" Target="http://assembly.state.ny.us/leg/?default_fld=&amp;bn=S02003&amp;term=2015&amp;Summary=Y&amp;Text=Y" TargetMode="External"/><Relationship Id="rId268" Type="http://schemas.openxmlformats.org/officeDocument/2006/relationships/hyperlink" Target="http://assembly.state.ny.us/leg/?default_fld=&amp;bn=S02003&amp;term=2015&amp;Summary=Y&amp;Text=Y" TargetMode="External"/><Relationship Id="rId475" Type="http://schemas.openxmlformats.org/officeDocument/2006/relationships/hyperlink" Target="http://assembly.state.ny.us/leg/?default_fld=&amp;bn=S02003&amp;term=2015&amp;Summary=Y&amp;Text=Y" TargetMode="External"/><Relationship Id="rId682" Type="http://schemas.openxmlformats.org/officeDocument/2006/relationships/hyperlink" Target="http://assembly.state.ny.us/leg/?default_fld=&amp;bn=S02003&amp;term=2015&amp;Summary=Y&amp;Text=Y" TargetMode="External"/><Relationship Id="rId128" Type="http://schemas.openxmlformats.org/officeDocument/2006/relationships/hyperlink" Target="http://assembly.state.ny.us/leg/?default_fld=&amp;bn=S02003&amp;term=2015&amp;Summary=Y&amp;Text=Y" TargetMode="External"/><Relationship Id="rId335" Type="http://schemas.openxmlformats.org/officeDocument/2006/relationships/hyperlink" Target="http://assembly.state.ny.us/leg/?default_fld=&amp;bn=S02003&amp;term=2015&amp;Summary=Y&amp;Text=Y" TargetMode="External"/><Relationship Id="rId542" Type="http://schemas.openxmlformats.org/officeDocument/2006/relationships/hyperlink" Target="http://assembly.state.ny.us/leg/?default_fld=&amp;bn=S02003&amp;term=2015&amp;Summary=Y&amp;Text=Y" TargetMode="External"/><Relationship Id="rId987" Type="http://schemas.openxmlformats.org/officeDocument/2006/relationships/hyperlink" Target="http://assembly.state.ny.us/leg/?default_fld=&amp;bn=S02003&amp;term=2015&amp;Summary=Y&amp;Text=Y" TargetMode="External"/><Relationship Id="rId1172" Type="http://schemas.openxmlformats.org/officeDocument/2006/relationships/hyperlink" Target="http://assembly.state.ny.us/leg/?default_fld=&amp;bn=S02003&amp;term=2015&amp;Summary=Y&amp;Text=Y" TargetMode="External"/><Relationship Id="rId402" Type="http://schemas.openxmlformats.org/officeDocument/2006/relationships/hyperlink" Target="http://assembly.state.ny.us/leg/?default_fld=&amp;bn=S02003&amp;term=2015&amp;Summary=Y&amp;Text=Y" TargetMode="External"/><Relationship Id="rId847" Type="http://schemas.openxmlformats.org/officeDocument/2006/relationships/hyperlink" Target="http://assembly.state.ny.us/leg/?default_fld=&amp;bn=S02003&amp;term=2015&amp;Summary=Y&amp;Text=Y" TargetMode="External"/><Relationship Id="rId1032" Type="http://schemas.openxmlformats.org/officeDocument/2006/relationships/hyperlink" Target="http://assembly.state.ny.us/leg/?default_fld=&amp;bn=S02003&amp;term=2015&amp;Summary=Y&amp;Text=Y" TargetMode="External"/><Relationship Id="rId1477" Type="http://schemas.openxmlformats.org/officeDocument/2006/relationships/hyperlink" Target="http://assembly.state.ny.us/leg/?default_fld=&amp;bn=S02003&amp;term=2015&amp;Summary=Y&amp;Text=Y" TargetMode="External"/><Relationship Id="rId1684" Type="http://schemas.openxmlformats.org/officeDocument/2006/relationships/hyperlink" Target="http://assembly.state.ny.us/leg/?default_fld=&amp;bn=S02003&amp;term=2015&amp;Summary=Y&amp;Text=Y" TargetMode="External"/><Relationship Id="rId707" Type="http://schemas.openxmlformats.org/officeDocument/2006/relationships/hyperlink" Target="http://assembly.state.ny.us/leg/?default_fld=&amp;bn=S02003&amp;term=2015&amp;Summary=Y&amp;Text=Y" TargetMode="External"/><Relationship Id="rId914" Type="http://schemas.openxmlformats.org/officeDocument/2006/relationships/hyperlink" Target="http://assembly.state.ny.us/leg/?default_fld=&amp;bn=S02003&amp;term=2015&amp;Summary=Y&amp;Text=Y" TargetMode="External"/><Relationship Id="rId1337" Type="http://schemas.openxmlformats.org/officeDocument/2006/relationships/hyperlink" Target="http://assembly.state.ny.us/leg/?default_fld=&amp;bn=S02003&amp;term=2015&amp;Summary=Y&amp;Text=Y" TargetMode="External"/><Relationship Id="rId1544" Type="http://schemas.openxmlformats.org/officeDocument/2006/relationships/hyperlink" Target="http://assembly.state.ny.us/leg/?default_fld=&amp;bn=S02003&amp;term=2015&amp;Summary=Y&amp;Text=Y" TargetMode="External"/><Relationship Id="rId1751" Type="http://schemas.openxmlformats.org/officeDocument/2006/relationships/hyperlink" Target="http://assembly.state.ny.us/leg/?default_fld=&amp;bn=S02003&amp;term=2015&amp;Summary=Y&amp;Text=Y" TargetMode="External"/><Relationship Id="rId43" Type="http://schemas.openxmlformats.org/officeDocument/2006/relationships/hyperlink" Target="http://assembly.state.ny.us/leg/?default_fld=&amp;bn=S02003&amp;term=2015&amp;Summary=Y&amp;Text=Y" TargetMode="External"/><Relationship Id="rId1404" Type="http://schemas.openxmlformats.org/officeDocument/2006/relationships/hyperlink" Target="http://assembly.state.ny.us/leg/?default_fld=&amp;bn=S02003&amp;term=2015&amp;Summary=Y&amp;Text=Y" TargetMode="External"/><Relationship Id="rId1611" Type="http://schemas.openxmlformats.org/officeDocument/2006/relationships/hyperlink" Target="http://assembly.state.ny.us/leg/?default_fld=&amp;bn=S02003&amp;term=2015&amp;Summary=Y&amp;Text=Y" TargetMode="External"/><Relationship Id="rId192" Type="http://schemas.openxmlformats.org/officeDocument/2006/relationships/hyperlink" Target="http://assembly.state.ny.us/leg/?default_fld=&amp;bn=S02003&amp;term=2015&amp;Summary=Y&amp;Text=Y" TargetMode="External"/><Relationship Id="rId1709" Type="http://schemas.openxmlformats.org/officeDocument/2006/relationships/hyperlink" Target="http://assembly.state.ny.us/leg/?default_fld=&amp;bn=S02003&amp;term=2015&amp;Summary=Y&amp;Text=Y" TargetMode="External"/><Relationship Id="rId497" Type="http://schemas.openxmlformats.org/officeDocument/2006/relationships/hyperlink" Target="http://assembly.state.ny.us/leg/?default_fld=&amp;bn=S02003&amp;term=2015&amp;Summary=Y&amp;Text=Y" TargetMode="External"/><Relationship Id="rId357" Type="http://schemas.openxmlformats.org/officeDocument/2006/relationships/hyperlink" Target="http://assembly.state.ny.us/leg/?default_fld=&amp;bn=S02003&amp;term=2015&amp;Summary=Y&amp;Text=Y" TargetMode="External"/><Relationship Id="rId1194" Type="http://schemas.openxmlformats.org/officeDocument/2006/relationships/hyperlink" Target="http://assembly.state.ny.us/leg/?default_fld=&amp;bn=S02003&amp;term=2015&amp;Summary=Y&amp;Text=Y" TargetMode="External"/><Relationship Id="rId217" Type="http://schemas.openxmlformats.org/officeDocument/2006/relationships/hyperlink" Target="http://assembly.state.ny.us/leg/?default_fld=&amp;bn=S02003&amp;term=2015&amp;Summary=Y&amp;Text=Y" TargetMode="External"/><Relationship Id="rId564" Type="http://schemas.openxmlformats.org/officeDocument/2006/relationships/hyperlink" Target="http://assembly.state.ny.us/leg/?default_fld=&amp;bn=S02003&amp;term=2015&amp;Summary=Y&amp;Text=Y" TargetMode="External"/><Relationship Id="rId771" Type="http://schemas.openxmlformats.org/officeDocument/2006/relationships/hyperlink" Target="http://assembly.state.ny.us/leg/?default_fld=&amp;bn=S02003&amp;term=2015&amp;Summary=Y&amp;Text=Y" TargetMode="External"/><Relationship Id="rId869" Type="http://schemas.openxmlformats.org/officeDocument/2006/relationships/hyperlink" Target="http://assembly.state.ny.us/leg/?default_fld=&amp;bn=S02003&amp;term=2015&amp;Summary=Y&amp;Text=Y" TargetMode="External"/><Relationship Id="rId1499" Type="http://schemas.openxmlformats.org/officeDocument/2006/relationships/hyperlink" Target="http://assembly.state.ny.us/leg/?default_fld=&amp;bn=S02003&amp;term=2015&amp;Summary=Y&amp;Text=Y" TargetMode="External"/><Relationship Id="rId424" Type="http://schemas.openxmlformats.org/officeDocument/2006/relationships/hyperlink" Target="http://assembly.state.ny.us/leg/?default_fld=&amp;bn=S02003&amp;term=2015&amp;Summary=Y&amp;Text=Y" TargetMode="External"/><Relationship Id="rId631" Type="http://schemas.openxmlformats.org/officeDocument/2006/relationships/hyperlink" Target="http://assembly.state.ny.us/leg/?default_fld=&amp;bn=S02003&amp;term=2015&amp;Summary=Y&amp;Text=Y" TargetMode="External"/><Relationship Id="rId729" Type="http://schemas.openxmlformats.org/officeDocument/2006/relationships/hyperlink" Target="http://assembly.state.ny.us/leg/?default_fld=&amp;bn=S02003&amp;term=2015&amp;Summary=Y&amp;Text=Y" TargetMode="External"/><Relationship Id="rId1054" Type="http://schemas.openxmlformats.org/officeDocument/2006/relationships/hyperlink" Target="http://assembly.state.ny.us/leg/?default_fld=&amp;bn=S02003&amp;term=2015&amp;Summary=Y&amp;Text=Y" TargetMode="External"/><Relationship Id="rId1261" Type="http://schemas.openxmlformats.org/officeDocument/2006/relationships/hyperlink" Target="http://assembly.state.ny.us/leg/?default_fld=&amp;bn=S02003&amp;term=2015&amp;Summary=Y&amp;Text=Y" TargetMode="External"/><Relationship Id="rId1359" Type="http://schemas.openxmlformats.org/officeDocument/2006/relationships/hyperlink" Target="http://assembly.state.ny.us/leg/?default_fld=&amp;bn=S02003&amp;term=2015&amp;Summary=Y&amp;Text=Y" TargetMode="External"/><Relationship Id="rId936" Type="http://schemas.openxmlformats.org/officeDocument/2006/relationships/hyperlink" Target="http://assembly.state.ny.us/leg/?default_fld=&amp;bn=S02003&amp;term=2015&amp;Summary=Y&amp;Text=Y" TargetMode="External"/><Relationship Id="rId1121" Type="http://schemas.openxmlformats.org/officeDocument/2006/relationships/hyperlink" Target="http://assembly.state.ny.us/leg/?default_fld=&amp;bn=S02003&amp;term=2015&amp;Summary=Y&amp;Text=Y" TargetMode="External"/><Relationship Id="rId1219" Type="http://schemas.openxmlformats.org/officeDocument/2006/relationships/hyperlink" Target="http://assembly.state.ny.us/leg/?default_fld=&amp;bn=S02003&amp;term=2015&amp;Summary=Y&amp;Text=Y" TargetMode="External"/><Relationship Id="rId1566" Type="http://schemas.openxmlformats.org/officeDocument/2006/relationships/hyperlink" Target="http://assembly.state.ny.us/leg/?default_fld=&amp;bn=S02003&amp;term=2015&amp;Summary=Y&amp;Text=Y" TargetMode="External"/><Relationship Id="rId1773" Type="http://schemas.openxmlformats.org/officeDocument/2006/relationships/hyperlink" Target="http://assembly.state.ny.us/leg/?default_fld=&amp;bn=S02003&amp;term=2015&amp;Summary=Y&amp;Text=Y" TargetMode="External"/><Relationship Id="rId65" Type="http://schemas.openxmlformats.org/officeDocument/2006/relationships/hyperlink" Target="http://assembly.state.ny.us/leg/?default_fld=&amp;bn=S02003&amp;term=2015&amp;Summary=Y&amp;Text=Y" TargetMode="External"/><Relationship Id="rId1426" Type="http://schemas.openxmlformats.org/officeDocument/2006/relationships/hyperlink" Target="http://assembly.state.ny.us/leg/?default_fld=&amp;bn=S02003&amp;term=2015&amp;Summary=Y&amp;Text=Y" TargetMode="External"/><Relationship Id="rId1633" Type="http://schemas.openxmlformats.org/officeDocument/2006/relationships/hyperlink" Target="http://assembly.state.ny.us/leg/?default_fld=&amp;bn=S02003&amp;term=2015&amp;Summary=Y&amp;Text=Y" TargetMode="External"/><Relationship Id="rId1700" Type="http://schemas.openxmlformats.org/officeDocument/2006/relationships/hyperlink" Target="http://assembly.state.ny.us/leg/?default_fld=&amp;bn=S02003&amp;term=2015&amp;Summary=Y&amp;Text=Y" TargetMode="External"/><Relationship Id="rId281" Type="http://schemas.openxmlformats.org/officeDocument/2006/relationships/hyperlink" Target="http://assembly.state.ny.us/leg/?default_fld=&amp;bn=S02003&amp;term=2015&amp;Summary=Y&amp;Text=Y" TargetMode="External"/><Relationship Id="rId141" Type="http://schemas.openxmlformats.org/officeDocument/2006/relationships/hyperlink" Target="http://assembly.state.ny.us/leg/?default_fld=&amp;bn=S02003&amp;term=2015&amp;Summary=Y&amp;Text=Y" TargetMode="External"/><Relationship Id="rId379" Type="http://schemas.openxmlformats.org/officeDocument/2006/relationships/hyperlink" Target="http://assembly.state.ny.us/leg/?default_fld=&amp;bn=S02003&amp;term=2015&amp;Summary=Y&amp;Text=Y" TargetMode="External"/><Relationship Id="rId586" Type="http://schemas.openxmlformats.org/officeDocument/2006/relationships/hyperlink" Target="http://assembly.state.ny.us/leg/?default_fld=&amp;bn=S02003&amp;term=2015&amp;Summary=Y&amp;Text=Y" TargetMode="External"/><Relationship Id="rId793" Type="http://schemas.openxmlformats.org/officeDocument/2006/relationships/hyperlink" Target="http://assembly.state.ny.us/leg/?default_fld=&amp;bn=S02003&amp;term=2015&amp;Summary=Y&amp;Text=Y" TargetMode="External"/><Relationship Id="rId7" Type="http://schemas.openxmlformats.org/officeDocument/2006/relationships/hyperlink" Target="http://assembly.state.ny.us/leg/?default_fld=&amp;bn=S02003&amp;term=2015&amp;Summary=Y&amp;Text=Y" TargetMode="External"/><Relationship Id="rId239" Type="http://schemas.openxmlformats.org/officeDocument/2006/relationships/hyperlink" Target="http://assembly.state.ny.us/leg/?default_fld=&amp;bn=S02003&amp;term=2015&amp;Summary=Y&amp;Text=Y" TargetMode="External"/><Relationship Id="rId446" Type="http://schemas.openxmlformats.org/officeDocument/2006/relationships/hyperlink" Target="http://assembly.state.ny.us/leg/?default_fld=&amp;bn=S02003&amp;term=2015&amp;Summary=Y&amp;Text=Y" TargetMode="External"/><Relationship Id="rId653" Type="http://schemas.openxmlformats.org/officeDocument/2006/relationships/hyperlink" Target="http://assembly.state.ny.us/leg/?default_fld=&amp;bn=S02003&amp;term=2015&amp;Summary=Y&amp;Text=Y" TargetMode="External"/><Relationship Id="rId1076" Type="http://schemas.openxmlformats.org/officeDocument/2006/relationships/hyperlink" Target="http://assembly.state.ny.us/leg/?default_fld=&amp;bn=S02003&amp;term=2015&amp;Summary=Y&amp;Text=Y" TargetMode="External"/><Relationship Id="rId1283" Type="http://schemas.openxmlformats.org/officeDocument/2006/relationships/hyperlink" Target="http://assembly.state.ny.us/leg/?default_fld=&amp;bn=S02003&amp;term=2015&amp;Summary=Y&amp;Text=Y" TargetMode="External"/><Relationship Id="rId1490" Type="http://schemas.openxmlformats.org/officeDocument/2006/relationships/hyperlink" Target="http://assembly.state.ny.us/leg/?default_fld=&amp;bn=S02003&amp;term=2015&amp;Summary=Y&amp;Text=Y" TargetMode="External"/><Relationship Id="rId306" Type="http://schemas.openxmlformats.org/officeDocument/2006/relationships/hyperlink" Target="http://assembly.state.ny.us/leg/?default_fld=&amp;bn=S02003&amp;term=2015&amp;Summary=Y&amp;Text=Y" TargetMode="External"/><Relationship Id="rId860" Type="http://schemas.openxmlformats.org/officeDocument/2006/relationships/hyperlink" Target="http://assembly.state.ny.us/leg/?default_fld=&amp;bn=S02003&amp;term=2015&amp;Summary=Y&amp;Text=Y" TargetMode="External"/><Relationship Id="rId958" Type="http://schemas.openxmlformats.org/officeDocument/2006/relationships/hyperlink" Target="http://assembly.state.ny.us/leg/?default_fld=&amp;bn=S02003&amp;term=2015&amp;Summary=Y&amp;Text=Y" TargetMode="External"/><Relationship Id="rId1143" Type="http://schemas.openxmlformats.org/officeDocument/2006/relationships/hyperlink" Target="http://assembly.state.ny.us/leg/?default_fld=&amp;bn=S02003&amp;term=2015&amp;Summary=Y&amp;Text=Y" TargetMode="External"/><Relationship Id="rId1588" Type="http://schemas.openxmlformats.org/officeDocument/2006/relationships/hyperlink" Target="http://assembly.state.ny.us/leg/?default_fld=&amp;bn=S02003&amp;term=2015&amp;Summary=Y&amp;Text=Y" TargetMode="External"/><Relationship Id="rId1795" Type="http://schemas.openxmlformats.org/officeDocument/2006/relationships/hyperlink" Target="http://assembly.state.ny.us/leg/?default_fld=&amp;bn=S02003&amp;term=2015&amp;Summary=Y&amp;Text=Y" TargetMode="External"/><Relationship Id="rId87" Type="http://schemas.openxmlformats.org/officeDocument/2006/relationships/hyperlink" Target="http://assembly.state.ny.us/leg/?default_fld=&amp;bn=S02003&amp;term=2015&amp;Summary=Y&amp;Text=Y" TargetMode="External"/><Relationship Id="rId513" Type="http://schemas.openxmlformats.org/officeDocument/2006/relationships/hyperlink" Target="http://assembly.state.ny.us/leg/?default_fld=&amp;bn=S02003&amp;term=2015&amp;Summary=Y&amp;Text=Y" TargetMode="External"/><Relationship Id="rId720" Type="http://schemas.openxmlformats.org/officeDocument/2006/relationships/hyperlink" Target="http://assembly.state.ny.us/leg/?default_fld=&amp;bn=S02003&amp;term=2015&amp;Summary=Y&amp;Text=Y" TargetMode="External"/><Relationship Id="rId818" Type="http://schemas.openxmlformats.org/officeDocument/2006/relationships/hyperlink" Target="http://assembly.state.ny.us/leg/?default_fld=&amp;bn=S02003&amp;term=2015&amp;Summary=Y&amp;Text=Y" TargetMode="External"/><Relationship Id="rId1350" Type="http://schemas.openxmlformats.org/officeDocument/2006/relationships/hyperlink" Target="http://assembly.state.ny.us/leg/?default_fld=&amp;bn=S02003&amp;term=2015&amp;Summary=Y&amp;Text=Y" TargetMode="External"/><Relationship Id="rId1448" Type="http://schemas.openxmlformats.org/officeDocument/2006/relationships/hyperlink" Target="http://assembly.state.ny.us/leg/?default_fld=&amp;bn=S02003&amp;term=2015&amp;Summary=Y&amp;Text=Y" TargetMode="External"/><Relationship Id="rId1655" Type="http://schemas.openxmlformats.org/officeDocument/2006/relationships/hyperlink" Target="http://assembly.state.ny.us/leg/?default_fld=&amp;bn=S02003&amp;term=2015&amp;Summary=Y&amp;Text=Y" TargetMode="External"/><Relationship Id="rId1003" Type="http://schemas.openxmlformats.org/officeDocument/2006/relationships/hyperlink" Target="http://assembly.state.ny.us/leg/?default_fld=&amp;bn=S02003&amp;term=2015&amp;Summary=Y&amp;Text=Y" TargetMode="External"/><Relationship Id="rId1210" Type="http://schemas.openxmlformats.org/officeDocument/2006/relationships/hyperlink" Target="http://assembly.state.ny.us/leg/?default_fld=&amp;bn=S02003&amp;term=2015&amp;Summary=Y&amp;Text=Y" TargetMode="External"/><Relationship Id="rId1308" Type="http://schemas.openxmlformats.org/officeDocument/2006/relationships/hyperlink" Target="http://assembly.state.ny.us/leg/?default_fld=&amp;bn=S02003&amp;term=2015&amp;Summary=Y&amp;Text=Y" TargetMode="External"/><Relationship Id="rId1515" Type="http://schemas.openxmlformats.org/officeDocument/2006/relationships/hyperlink" Target="http://assembly.state.ny.us/leg/?default_fld=&amp;bn=S02003&amp;term=2015&amp;Summary=Y&amp;Text=Y" TargetMode="External"/><Relationship Id="rId1722" Type="http://schemas.openxmlformats.org/officeDocument/2006/relationships/hyperlink" Target="http://assembly.state.ny.us/leg/?default_fld=&amp;bn=S02003&amp;term=2015&amp;Summary=Y&amp;Text=Y" TargetMode="External"/><Relationship Id="rId14" Type="http://schemas.openxmlformats.org/officeDocument/2006/relationships/hyperlink" Target="http://assembly.state.ny.us/leg/?default_fld=&amp;bn=S02003&amp;term=2015&amp;Summary=Y&amp;Text=Y" TargetMode="External"/><Relationship Id="rId163" Type="http://schemas.openxmlformats.org/officeDocument/2006/relationships/hyperlink" Target="http://assembly.state.ny.us/leg/?default_fld=&amp;bn=S02003&amp;term=2015&amp;Summary=Y&amp;Text=Y" TargetMode="External"/><Relationship Id="rId370" Type="http://schemas.openxmlformats.org/officeDocument/2006/relationships/hyperlink" Target="http://assembly.state.ny.us/leg/?default_fld=&amp;bn=S02003&amp;term=2015&amp;Summary=Y&amp;Text=Y" TargetMode="External"/><Relationship Id="rId230" Type="http://schemas.openxmlformats.org/officeDocument/2006/relationships/hyperlink" Target="http://assembly.state.ny.us/leg/?default_fld=&amp;bn=S02003&amp;term=2015&amp;Summary=Y&amp;Text=Y" TargetMode="External"/><Relationship Id="rId468" Type="http://schemas.openxmlformats.org/officeDocument/2006/relationships/hyperlink" Target="http://assembly.state.ny.us/leg/?default_fld=&amp;bn=S02003&amp;term=2015&amp;Summary=Y&amp;Text=Y" TargetMode="External"/><Relationship Id="rId675" Type="http://schemas.openxmlformats.org/officeDocument/2006/relationships/hyperlink" Target="http://assembly.state.ny.us/leg/?default_fld=&amp;bn=S02003&amp;term=2015&amp;Summary=Y&amp;Text=Y" TargetMode="External"/><Relationship Id="rId882" Type="http://schemas.openxmlformats.org/officeDocument/2006/relationships/hyperlink" Target="http://assembly.state.ny.us/leg/?default_fld=&amp;bn=S02003&amp;term=2015&amp;Summary=Y&amp;Text=Y" TargetMode="External"/><Relationship Id="rId1098" Type="http://schemas.openxmlformats.org/officeDocument/2006/relationships/hyperlink" Target="http://assembly.state.ny.us/leg/?default_fld=&amp;bn=S02003&amp;term=2015&amp;Summary=Y&amp;Text=Y" TargetMode="External"/><Relationship Id="rId328" Type="http://schemas.openxmlformats.org/officeDocument/2006/relationships/hyperlink" Target="http://assembly.state.ny.us/leg/?default_fld=&amp;bn=S02003&amp;term=2015&amp;Summary=Y&amp;Text=Y" TargetMode="External"/><Relationship Id="rId535" Type="http://schemas.openxmlformats.org/officeDocument/2006/relationships/hyperlink" Target="http://assembly.state.ny.us/leg/?default_fld=&amp;bn=S02003&amp;term=2015&amp;Summary=Y&amp;Text=Y" TargetMode="External"/><Relationship Id="rId742" Type="http://schemas.openxmlformats.org/officeDocument/2006/relationships/hyperlink" Target="http://assembly.state.ny.us/leg/?default_fld=&amp;bn=S02003&amp;term=2015&amp;Summary=Y&amp;Text=Y" TargetMode="External"/><Relationship Id="rId1165" Type="http://schemas.openxmlformats.org/officeDocument/2006/relationships/hyperlink" Target="http://assembly.state.ny.us/leg/?default_fld=&amp;bn=S02003&amp;term=2015&amp;Summary=Y&amp;Text=Y" TargetMode="External"/><Relationship Id="rId1372" Type="http://schemas.openxmlformats.org/officeDocument/2006/relationships/hyperlink" Target="http://assembly.state.ny.us/leg/?default_fld=&amp;bn=S02003&amp;term=2015&amp;Summary=Y&amp;Text=Y" TargetMode="External"/><Relationship Id="rId602" Type="http://schemas.openxmlformats.org/officeDocument/2006/relationships/hyperlink" Target="http://assembly.state.ny.us/leg/?default_fld=&amp;bn=S02003&amp;term=2015&amp;Summary=Y&amp;Text=Y" TargetMode="External"/><Relationship Id="rId1025" Type="http://schemas.openxmlformats.org/officeDocument/2006/relationships/hyperlink" Target="http://assembly.state.ny.us/leg/?default_fld=&amp;bn=S02003&amp;term=2015&amp;Summary=Y&amp;Text=Y" TargetMode="External"/><Relationship Id="rId1232" Type="http://schemas.openxmlformats.org/officeDocument/2006/relationships/hyperlink" Target="http://assembly.state.ny.us/leg/?default_fld=&amp;bn=S02003&amp;term=2015&amp;Summary=Y&amp;Text=Y" TargetMode="External"/><Relationship Id="rId1677" Type="http://schemas.openxmlformats.org/officeDocument/2006/relationships/hyperlink" Target="http://assembly.state.ny.us/leg/?default_fld=&amp;bn=S02003&amp;term=2015&amp;Summary=Y&amp;Text=Y" TargetMode="External"/><Relationship Id="rId907" Type="http://schemas.openxmlformats.org/officeDocument/2006/relationships/hyperlink" Target="http://assembly.state.ny.us/leg/?default_fld=&amp;bn=S02003&amp;term=2015&amp;Summary=Y&amp;Text=Y" TargetMode="External"/><Relationship Id="rId1537" Type="http://schemas.openxmlformats.org/officeDocument/2006/relationships/hyperlink" Target="http://assembly.state.ny.us/leg/?default_fld=&amp;bn=S02003&amp;term=2015&amp;Summary=Y&amp;Text=Y" TargetMode="External"/><Relationship Id="rId1744" Type="http://schemas.openxmlformats.org/officeDocument/2006/relationships/hyperlink" Target="http://assembly.state.ny.us/leg/?default_fld=&amp;bn=S02003&amp;term=2015&amp;Summary=Y&amp;Text=Y" TargetMode="External"/><Relationship Id="rId36" Type="http://schemas.openxmlformats.org/officeDocument/2006/relationships/hyperlink" Target="http://assembly.state.ny.us/leg/?default_fld=&amp;bn=S02003&amp;term=2015&amp;Summary=Y&amp;Text=Y" TargetMode="External"/><Relationship Id="rId1604" Type="http://schemas.openxmlformats.org/officeDocument/2006/relationships/hyperlink" Target="http://assembly.state.ny.us/leg/?default_fld=&amp;bn=S02003&amp;term=2015&amp;Summary=Y&amp;Text=Y" TargetMode="External"/><Relationship Id="rId185" Type="http://schemas.openxmlformats.org/officeDocument/2006/relationships/hyperlink" Target="http://assembly.state.ny.us/leg/?default_fld=&amp;bn=S02003&amp;term=2015&amp;Summary=Y&amp;Text=Y" TargetMode="External"/><Relationship Id="rId1811" Type="http://schemas.openxmlformats.org/officeDocument/2006/relationships/hyperlink" Target="http://assembly.state.ny.us/leg/?default_fld=&amp;bn=S02003&amp;term=2015&amp;Summary=Y&amp;Text=Y" TargetMode="External"/><Relationship Id="rId392" Type="http://schemas.openxmlformats.org/officeDocument/2006/relationships/hyperlink" Target="http://assembly.state.ny.us/leg/?default_fld=&amp;bn=S02003&amp;term=2015&amp;Summary=Y&amp;Text=Y" TargetMode="External"/><Relationship Id="rId697" Type="http://schemas.openxmlformats.org/officeDocument/2006/relationships/hyperlink" Target="http://assembly.state.ny.us/leg/?default_fld=&amp;bn=S02003&amp;term=2015&amp;Summary=Y&amp;Text=Y" TargetMode="External"/><Relationship Id="rId252" Type="http://schemas.openxmlformats.org/officeDocument/2006/relationships/hyperlink" Target="http://assembly.state.ny.us/leg/?default_fld=&amp;bn=S02003&amp;term=2015&amp;Summary=Y&amp;Text=Y" TargetMode="External"/><Relationship Id="rId1187" Type="http://schemas.openxmlformats.org/officeDocument/2006/relationships/hyperlink" Target="http://assembly.state.ny.us/leg/?default_fld=&amp;bn=S02003&amp;term=2015&amp;Summary=Y&amp;Text=Y" TargetMode="External"/><Relationship Id="rId112" Type="http://schemas.openxmlformats.org/officeDocument/2006/relationships/hyperlink" Target="http://assembly.state.ny.us/leg/?default_fld=&amp;bn=S02003&amp;term=2015&amp;Summary=Y&amp;Text=Y" TargetMode="External"/><Relationship Id="rId557" Type="http://schemas.openxmlformats.org/officeDocument/2006/relationships/hyperlink" Target="http://assembly.state.ny.us/leg/?default_fld=&amp;bn=S02003&amp;term=2015&amp;Summary=Y&amp;Text=Y" TargetMode="External"/><Relationship Id="rId764" Type="http://schemas.openxmlformats.org/officeDocument/2006/relationships/hyperlink" Target="http://assembly.state.ny.us/leg/?default_fld=&amp;bn=S02003&amp;term=2015&amp;Summary=Y&amp;Text=Y" TargetMode="External"/><Relationship Id="rId971" Type="http://schemas.openxmlformats.org/officeDocument/2006/relationships/hyperlink" Target="http://assembly.state.ny.us/leg/?default_fld=&amp;bn=S02003&amp;term=2015&amp;Summary=Y&amp;Text=Y" TargetMode="External"/><Relationship Id="rId1394" Type="http://schemas.openxmlformats.org/officeDocument/2006/relationships/hyperlink" Target="http://assembly.state.ny.us/leg/?default_fld=&amp;bn=S02003&amp;term=2015&amp;Summary=Y&amp;Text=Y" TargetMode="External"/><Relationship Id="rId1699" Type="http://schemas.openxmlformats.org/officeDocument/2006/relationships/hyperlink" Target="http://assembly.state.ny.us/leg/?default_fld=&amp;bn=S02003&amp;term=2015&amp;Summary=Y&amp;Text=Y" TargetMode="External"/><Relationship Id="rId417" Type="http://schemas.openxmlformats.org/officeDocument/2006/relationships/hyperlink" Target="http://assembly.state.ny.us/leg/?default_fld=&amp;bn=S02003&amp;term=2015&amp;Summary=Y&amp;Text=Y" TargetMode="External"/><Relationship Id="rId624" Type="http://schemas.openxmlformats.org/officeDocument/2006/relationships/hyperlink" Target="http://assembly.state.ny.us/leg/?default_fld=&amp;bn=S02003&amp;term=2015&amp;Summary=Y&amp;Text=Y" TargetMode="External"/><Relationship Id="rId831" Type="http://schemas.openxmlformats.org/officeDocument/2006/relationships/hyperlink" Target="http://assembly.state.ny.us/leg/?default_fld=&amp;bn=S02003&amp;term=2015&amp;Summary=Y&amp;Text=Y" TargetMode="External"/><Relationship Id="rId1047" Type="http://schemas.openxmlformats.org/officeDocument/2006/relationships/hyperlink" Target="http://assembly.state.ny.us/leg/?default_fld=&amp;bn=S02003&amp;term=2015&amp;Summary=Y&amp;Text=Y" TargetMode="External"/><Relationship Id="rId1254" Type="http://schemas.openxmlformats.org/officeDocument/2006/relationships/hyperlink" Target="http://assembly.state.ny.us/leg/?default_fld=&amp;bn=S02003&amp;term=2015&amp;Summary=Y&amp;Text=Y" TargetMode="External"/><Relationship Id="rId1461" Type="http://schemas.openxmlformats.org/officeDocument/2006/relationships/hyperlink" Target="http://assembly.state.ny.us/leg/?default_fld=&amp;bn=S02003&amp;term=2015&amp;Summary=Y&amp;Text=Y" TargetMode="External"/><Relationship Id="rId929" Type="http://schemas.openxmlformats.org/officeDocument/2006/relationships/hyperlink" Target="http://assembly.state.ny.us/leg/?default_fld=&amp;bn=S02003&amp;term=2015&amp;Summary=Y&amp;Text=Y" TargetMode="External"/><Relationship Id="rId1114" Type="http://schemas.openxmlformats.org/officeDocument/2006/relationships/hyperlink" Target="http://assembly.state.ny.us/leg/?default_fld=&amp;bn=S02003&amp;term=2015&amp;Summary=Y&amp;Text=Y" TargetMode="External"/><Relationship Id="rId1321" Type="http://schemas.openxmlformats.org/officeDocument/2006/relationships/hyperlink" Target="http://assembly.state.ny.us/leg/?default_fld=&amp;bn=S02003&amp;term=2015&amp;Summary=Y&amp;Text=Y" TargetMode="External"/><Relationship Id="rId1559" Type="http://schemas.openxmlformats.org/officeDocument/2006/relationships/hyperlink" Target="http://assembly.state.ny.us/leg/?default_fld=&amp;bn=S02003&amp;term=2015&amp;Summary=Y&amp;Text=Y" TargetMode="External"/><Relationship Id="rId1766" Type="http://schemas.openxmlformats.org/officeDocument/2006/relationships/hyperlink" Target="http://assembly.state.ny.us/leg/?default_fld=&amp;bn=S02003&amp;term=2015&amp;Summary=Y&amp;Text=Y" TargetMode="External"/><Relationship Id="rId58" Type="http://schemas.openxmlformats.org/officeDocument/2006/relationships/hyperlink" Target="http://assembly.state.ny.us/leg/?default_fld=&amp;bn=S02003&amp;term=2015&amp;Summary=Y&amp;Text=Y" TargetMode="External"/><Relationship Id="rId1419" Type="http://schemas.openxmlformats.org/officeDocument/2006/relationships/hyperlink" Target="http://assembly.state.ny.us/leg/?default_fld=&amp;bn=S02003&amp;term=2015&amp;Summary=Y&amp;Text=Y" TargetMode="External"/><Relationship Id="rId1626" Type="http://schemas.openxmlformats.org/officeDocument/2006/relationships/hyperlink" Target="http://assembly.state.ny.us/leg/?default_fld=&amp;bn=S02003&amp;term=2015&amp;Summary=Y&amp;Text=Y" TargetMode="External"/><Relationship Id="rId274" Type="http://schemas.openxmlformats.org/officeDocument/2006/relationships/hyperlink" Target="http://assembly.state.ny.us/leg/?default_fld=&amp;bn=S02003&amp;term=2015&amp;Summary=Y&amp;Text=Y" TargetMode="External"/><Relationship Id="rId481" Type="http://schemas.openxmlformats.org/officeDocument/2006/relationships/hyperlink" Target="http://assembly.state.ny.us/leg/?default_fld=&amp;bn=S02003&amp;term=2015&amp;Summary=Y&amp;Text=Y" TargetMode="External"/><Relationship Id="rId134" Type="http://schemas.openxmlformats.org/officeDocument/2006/relationships/hyperlink" Target="http://assembly.state.ny.us/leg/?default_fld=&amp;bn=S02003&amp;term=2015&amp;Summary=Y&amp;Text=Y" TargetMode="External"/><Relationship Id="rId579" Type="http://schemas.openxmlformats.org/officeDocument/2006/relationships/hyperlink" Target="http://assembly.state.ny.us/leg/?default_fld=&amp;bn=S02003&amp;term=2015&amp;Summary=Y&amp;Text=Y" TargetMode="External"/><Relationship Id="rId786" Type="http://schemas.openxmlformats.org/officeDocument/2006/relationships/hyperlink" Target="http://assembly.state.ny.us/leg/?default_fld=&amp;bn=S02003&amp;term=2015&amp;Summary=Y&amp;Text=Y" TargetMode="External"/><Relationship Id="rId993" Type="http://schemas.openxmlformats.org/officeDocument/2006/relationships/hyperlink" Target="http://assembly.state.ny.us/leg/?default_fld=&amp;bn=S02003&amp;term=2015&amp;Summary=Y&amp;Text=Y" TargetMode="External"/><Relationship Id="rId341" Type="http://schemas.openxmlformats.org/officeDocument/2006/relationships/hyperlink" Target="http://assembly.state.ny.us/leg/?default_fld=&amp;bn=S02003&amp;term=2015&amp;Summary=Y&amp;Text=Y" TargetMode="External"/><Relationship Id="rId439" Type="http://schemas.openxmlformats.org/officeDocument/2006/relationships/hyperlink" Target="http://assembly.state.ny.us/leg/?default_fld=&amp;bn=S02003&amp;term=2015&amp;Summary=Y&amp;Text=Y" TargetMode="External"/><Relationship Id="rId646" Type="http://schemas.openxmlformats.org/officeDocument/2006/relationships/hyperlink" Target="http://assembly.state.ny.us/leg/?default_fld=&amp;bn=S02003&amp;term=2015&amp;Summary=Y&amp;Text=Y" TargetMode="External"/><Relationship Id="rId1069" Type="http://schemas.openxmlformats.org/officeDocument/2006/relationships/hyperlink" Target="http://assembly.state.ny.us/leg/?default_fld=&amp;bn=S02003&amp;term=2015&amp;Summary=Y&amp;Text=Y" TargetMode="External"/><Relationship Id="rId1276" Type="http://schemas.openxmlformats.org/officeDocument/2006/relationships/hyperlink" Target="http://assembly.state.ny.us/leg/?default_fld=&amp;bn=S02003&amp;term=2015&amp;Summary=Y&amp;Text=Y" TargetMode="External"/><Relationship Id="rId1483" Type="http://schemas.openxmlformats.org/officeDocument/2006/relationships/hyperlink" Target="http://assembly.state.ny.us/leg/?default_fld=&amp;bn=S02003&amp;term=2015&amp;Summary=Y&amp;Text=Y" TargetMode="External"/><Relationship Id="rId201" Type="http://schemas.openxmlformats.org/officeDocument/2006/relationships/hyperlink" Target="http://assembly.state.ny.us/leg/?default_fld=&amp;bn=S02003&amp;term=2015&amp;Summary=Y&amp;Text=Y" TargetMode="External"/><Relationship Id="rId506" Type="http://schemas.openxmlformats.org/officeDocument/2006/relationships/hyperlink" Target="http://assembly.state.ny.us/leg/?default_fld=&amp;bn=S02003&amp;term=2015&amp;Summary=Y&amp;Text=Y" TargetMode="External"/><Relationship Id="rId853" Type="http://schemas.openxmlformats.org/officeDocument/2006/relationships/hyperlink" Target="http://assembly.state.ny.us/leg/?default_fld=&amp;bn=S02003&amp;term=2015&amp;Summary=Y&amp;Text=Y" TargetMode="External"/><Relationship Id="rId1136" Type="http://schemas.openxmlformats.org/officeDocument/2006/relationships/hyperlink" Target="http://assembly.state.ny.us/leg/?default_fld=&amp;bn=S02003&amp;term=2015&amp;Summary=Y&amp;Text=Y" TargetMode="External"/><Relationship Id="rId1690" Type="http://schemas.openxmlformats.org/officeDocument/2006/relationships/hyperlink" Target="http://assembly.state.ny.us/leg/?default_fld=&amp;bn=S02003&amp;term=2015&amp;Summary=Y&amp;Text=Y" TargetMode="External"/><Relationship Id="rId1788" Type="http://schemas.openxmlformats.org/officeDocument/2006/relationships/hyperlink" Target="http://assembly.state.ny.us/leg/?default_fld=&amp;bn=S02003&amp;term=2015&amp;Summary=Y&amp;Text=Y" TargetMode="External"/><Relationship Id="rId713" Type="http://schemas.openxmlformats.org/officeDocument/2006/relationships/hyperlink" Target="http://assembly.state.ny.us/leg/?default_fld=&amp;bn=S02003&amp;term=2015&amp;Summary=Y&amp;Text=Y" TargetMode="External"/><Relationship Id="rId920" Type="http://schemas.openxmlformats.org/officeDocument/2006/relationships/hyperlink" Target="http://assembly.state.ny.us/leg/?default_fld=&amp;bn=S02003&amp;term=2015&amp;Summary=Y&amp;Text=Y" TargetMode="External"/><Relationship Id="rId1343" Type="http://schemas.openxmlformats.org/officeDocument/2006/relationships/hyperlink" Target="http://assembly.state.ny.us/leg/?default_fld=&amp;bn=S02003&amp;term=2015&amp;Summary=Y&amp;Text=Y" TargetMode="External"/><Relationship Id="rId1550" Type="http://schemas.openxmlformats.org/officeDocument/2006/relationships/hyperlink" Target="http://assembly.state.ny.us/leg/?default_fld=&amp;bn=S02003&amp;term=2015&amp;Summary=Y&amp;Text=Y" TargetMode="External"/><Relationship Id="rId1648" Type="http://schemas.openxmlformats.org/officeDocument/2006/relationships/hyperlink" Target="http://assembly.state.ny.us/leg/?default_fld=&amp;bn=S02003&amp;term=2015&amp;Summary=Y&amp;Text=Y" TargetMode="External"/><Relationship Id="rId1203" Type="http://schemas.openxmlformats.org/officeDocument/2006/relationships/hyperlink" Target="http://assembly.state.ny.us/leg/?default_fld=&amp;bn=S02003&amp;term=2015&amp;Summary=Y&amp;Text=Y" TargetMode="External"/><Relationship Id="rId1410" Type="http://schemas.openxmlformats.org/officeDocument/2006/relationships/hyperlink" Target="http://assembly.state.ny.us/leg/?default_fld=&amp;bn=S02003&amp;term=2015&amp;Summary=Y&amp;Text=Y" TargetMode="External"/><Relationship Id="rId1508" Type="http://schemas.openxmlformats.org/officeDocument/2006/relationships/hyperlink" Target="http://assembly.state.ny.us/leg/?default_fld=&amp;bn=S02003&amp;term=2015&amp;Summary=Y&amp;Text=Y" TargetMode="External"/><Relationship Id="rId1715" Type="http://schemas.openxmlformats.org/officeDocument/2006/relationships/hyperlink" Target="http://assembly.state.ny.us/leg/?default_fld=&amp;bn=S02003&amp;term=2015&amp;Summary=Y&amp;Text=Y" TargetMode="External"/><Relationship Id="rId296" Type="http://schemas.openxmlformats.org/officeDocument/2006/relationships/hyperlink" Target="http://assembly.state.ny.us/leg/?default_fld=&amp;bn=S02003&amp;term=2015&amp;Summary=Y&amp;Text=Y" TargetMode="External"/><Relationship Id="rId156" Type="http://schemas.openxmlformats.org/officeDocument/2006/relationships/hyperlink" Target="http://assembly.state.ny.us/leg/?default_fld=&amp;bn=S02003&amp;term=2015&amp;Summary=Y&amp;Text=Y" TargetMode="External"/><Relationship Id="rId363" Type="http://schemas.openxmlformats.org/officeDocument/2006/relationships/hyperlink" Target="http://assembly.state.ny.us/leg/?default_fld=&amp;bn=S02003&amp;term=2015&amp;Summary=Y&amp;Text=Y" TargetMode="External"/><Relationship Id="rId570" Type="http://schemas.openxmlformats.org/officeDocument/2006/relationships/hyperlink" Target="http://assembly.state.ny.us/leg/?default_fld=&amp;bn=S02003&amp;term=2015&amp;Summary=Y&amp;Text=Y" TargetMode="External"/><Relationship Id="rId223" Type="http://schemas.openxmlformats.org/officeDocument/2006/relationships/hyperlink" Target="http://assembly.state.ny.us/leg/?default_fld=&amp;bn=S02003&amp;term=2015&amp;Summary=Y&amp;Text=Y" TargetMode="External"/><Relationship Id="rId430" Type="http://schemas.openxmlformats.org/officeDocument/2006/relationships/hyperlink" Target="http://assembly.state.ny.us/leg/?default_fld=&amp;bn=S02003&amp;term=2015&amp;Summary=Y&amp;Text=Y" TargetMode="External"/><Relationship Id="rId668" Type="http://schemas.openxmlformats.org/officeDocument/2006/relationships/hyperlink" Target="http://assembly.state.ny.us/leg/?default_fld=&amp;bn=S02003&amp;term=2015&amp;Summary=Y&amp;Text=Y" TargetMode="External"/><Relationship Id="rId875" Type="http://schemas.openxmlformats.org/officeDocument/2006/relationships/hyperlink" Target="http://assembly.state.ny.us/leg/?default_fld=&amp;bn=S02003&amp;term=2015&amp;Summary=Y&amp;Text=Y" TargetMode="External"/><Relationship Id="rId1060" Type="http://schemas.openxmlformats.org/officeDocument/2006/relationships/hyperlink" Target="http://assembly.state.ny.us/leg/?default_fld=&amp;bn=S02003&amp;term=2015&amp;Summary=Y&amp;Text=Y" TargetMode="External"/><Relationship Id="rId1298" Type="http://schemas.openxmlformats.org/officeDocument/2006/relationships/hyperlink" Target="http://assembly.state.ny.us/leg/?default_fld=&amp;bn=S02003&amp;term=2015&amp;Summary=Y&amp;Text=Y" TargetMode="External"/><Relationship Id="rId18" Type="http://schemas.openxmlformats.org/officeDocument/2006/relationships/hyperlink" Target="http://assembly.state.ny.us/leg/?default_fld=&amp;bn=S02003&amp;term=2015&amp;Summary=Y&amp;Text=Y" TargetMode="External"/><Relationship Id="rId528" Type="http://schemas.openxmlformats.org/officeDocument/2006/relationships/hyperlink" Target="http://assembly.state.ny.us/leg/?default_fld=&amp;bn=S02003&amp;term=2015&amp;Summary=Y&amp;Text=Y" TargetMode="External"/><Relationship Id="rId735" Type="http://schemas.openxmlformats.org/officeDocument/2006/relationships/hyperlink" Target="http://assembly.state.ny.us/leg/?default_fld=&amp;bn=S02003&amp;term=2015&amp;Summary=Y&amp;Text=Y" TargetMode="External"/><Relationship Id="rId942" Type="http://schemas.openxmlformats.org/officeDocument/2006/relationships/hyperlink" Target="http://assembly.state.ny.us/leg/?default_fld=&amp;bn=S02003&amp;term=2015&amp;Summary=Y&amp;Text=Y" TargetMode="External"/><Relationship Id="rId1158" Type="http://schemas.openxmlformats.org/officeDocument/2006/relationships/hyperlink" Target="http://assembly.state.ny.us/leg/?default_fld=&amp;bn=S02003&amp;term=2015&amp;Summary=Y&amp;Text=Y" TargetMode="External"/><Relationship Id="rId1365" Type="http://schemas.openxmlformats.org/officeDocument/2006/relationships/hyperlink" Target="http://assembly.state.ny.us/leg/?default_fld=&amp;bn=S02003&amp;term=2015&amp;Summary=Y&amp;Text=Y" TargetMode="External"/><Relationship Id="rId1572" Type="http://schemas.openxmlformats.org/officeDocument/2006/relationships/hyperlink" Target="http://assembly.state.ny.us/leg/?default_fld=&amp;bn=S02003&amp;term=2015&amp;Summary=Y&amp;Text=Y" TargetMode="External"/><Relationship Id="rId167" Type="http://schemas.openxmlformats.org/officeDocument/2006/relationships/hyperlink" Target="http://assembly.state.ny.us/leg/?default_fld=&amp;bn=S02003&amp;term=2015&amp;Summary=Y&amp;Text=Y" TargetMode="External"/><Relationship Id="rId374" Type="http://schemas.openxmlformats.org/officeDocument/2006/relationships/hyperlink" Target="http://assembly.state.ny.us/leg/?default_fld=&amp;bn=S02003&amp;term=2015&amp;Summary=Y&amp;Text=Y" TargetMode="External"/><Relationship Id="rId581" Type="http://schemas.openxmlformats.org/officeDocument/2006/relationships/hyperlink" Target="http://assembly.state.ny.us/leg/?default_fld=&amp;bn=S02003&amp;term=2015&amp;Summary=Y&amp;Text=Y" TargetMode="External"/><Relationship Id="rId1018" Type="http://schemas.openxmlformats.org/officeDocument/2006/relationships/hyperlink" Target="http://assembly.state.ny.us/leg/?default_fld=&amp;bn=S02003&amp;term=2015&amp;Summary=Y&amp;Text=Y" TargetMode="External"/><Relationship Id="rId1225" Type="http://schemas.openxmlformats.org/officeDocument/2006/relationships/hyperlink" Target="http://assembly.state.ny.us/leg/?default_fld=&amp;bn=S02003&amp;term=2015&amp;Summary=Y&amp;Text=Y" TargetMode="External"/><Relationship Id="rId1432" Type="http://schemas.openxmlformats.org/officeDocument/2006/relationships/hyperlink" Target="http://assembly.state.ny.us/leg/?default_fld=&amp;bn=S02003&amp;term=2015&amp;Summary=Y&amp;Text=Y" TargetMode="External"/><Relationship Id="rId71" Type="http://schemas.openxmlformats.org/officeDocument/2006/relationships/hyperlink" Target="http://assembly.state.ny.us/leg/?default_fld=&amp;bn=S02003&amp;term=2015&amp;Summary=Y&amp;Text=Y" TargetMode="External"/><Relationship Id="rId234" Type="http://schemas.openxmlformats.org/officeDocument/2006/relationships/hyperlink" Target="http://assembly.state.ny.us/leg/?default_fld=&amp;bn=S02003&amp;term=2015&amp;Summary=Y&amp;Text=Y" TargetMode="External"/><Relationship Id="rId679" Type="http://schemas.openxmlformats.org/officeDocument/2006/relationships/hyperlink" Target="http://assembly.state.ny.us/leg/?default_fld=&amp;bn=S02003&amp;term=2015&amp;Summary=Y&amp;Text=Y" TargetMode="External"/><Relationship Id="rId802" Type="http://schemas.openxmlformats.org/officeDocument/2006/relationships/hyperlink" Target="http://assembly.state.ny.us/leg/?default_fld=&amp;bn=S02003&amp;term=2015&amp;Summary=Y&amp;Text=Y" TargetMode="External"/><Relationship Id="rId886" Type="http://schemas.openxmlformats.org/officeDocument/2006/relationships/hyperlink" Target="http://assembly.state.ny.us/leg/?default_fld=&amp;bn=S02003&amp;term=2015&amp;Summary=Y&amp;Text=Y" TargetMode="External"/><Relationship Id="rId1737" Type="http://schemas.openxmlformats.org/officeDocument/2006/relationships/hyperlink" Target="http://assembly.state.ny.us/leg/?default_fld=&amp;bn=S02003&amp;term=2015&amp;Summary=Y&amp;Text=Y" TargetMode="External"/><Relationship Id="rId2" Type="http://schemas.openxmlformats.org/officeDocument/2006/relationships/hyperlink" Target="http://assembly.state.ny.us/leg/?default_fld=&amp;bn=S02003&amp;term=2015&amp;Summary=Y&amp;Text=Y" TargetMode="External"/><Relationship Id="rId29" Type="http://schemas.openxmlformats.org/officeDocument/2006/relationships/hyperlink" Target="http://assembly.state.ny.us/leg/?default_fld=&amp;bn=S02003&amp;term=2015&amp;Summary=Y&amp;Text=Y" TargetMode="External"/><Relationship Id="rId441" Type="http://schemas.openxmlformats.org/officeDocument/2006/relationships/hyperlink" Target="http://assembly.state.ny.us/leg/?default_fld=&amp;bn=S02003&amp;term=2015&amp;Summary=Y&amp;Text=Y" TargetMode="External"/><Relationship Id="rId539" Type="http://schemas.openxmlformats.org/officeDocument/2006/relationships/hyperlink" Target="http://assembly.state.ny.us/leg/?default_fld=&amp;bn=S02003&amp;term=2015&amp;Summary=Y&amp;Text=Y" TargetMode="External"/><Relationship Id="rId746" Type="http://schemas.openxmlformats.org/officeDocument/2006/relationships/hyperlink" Target="http://assembly.state.ny.us/leg/?default_fld=&amp;bn=S02003&amp;term=2015&amp;Summary=Y&amp;Text=Y" TargetMode="External"/><Relationship Id="rId1071" Type="http://schemas.openxmlformats.org/officeDocument/2006/relationships/hyperlink" Target="http://assembly.state.ny.us/leg/?default_fld=&amp;bn=S02003&amp;term=2015&amp;Summary=Y&amp;Text=Y" TargetMode="External"/><Relationship Id="rId1169" Type="http://schemas.openxmlformats.org/officeDocument/2006/relationships/hyperlink" Target="http://assembly.state.ny.us/leg/?default_fld=&amp;bn=S02003&amp;term=2015&amp;Summary=Y&amp;Text=Y" TargetMode="External"/><Relationship Id="rId1376" Type="http://schemas.openxmlformats.org/officeDocument/2006/relationships/hyperlink" Target="http://assembly.state.ny.us/leg/?default_fld=&amp;bn=S02003&amp;term=2015&amp;Summary=Y&amp;Text=Y" TargetMode="External"/><Relationship Id="rId1583" Type="http://schemas.openxmlformats.org/officeDocument/2006/relationships/hyperlink" Target="http://assembly.state.ny.us/leg/?default_fld=&amp;bn=S02003&amp;term=2015&amp;Summary=Y&amp;Text=Y" TargetMode="External"/><Relationship Id="rId178" Type="http://schemas.openxmlformats.org/officeDocument/2006/relationships/hyperlink" Target="http://assembly.state.ny.us/leg/?default_fld=&amp;bn=S02003&amp;term=2015&amp;Summary=Y&amp;Text=Y" TargetMode="External"/><Relationship Id="rId301" Type="http://schemas.openxmlformats.org/officeDocument/2006/relationships/hyperlink" Target="http://assembly.state.ny.us/leg/?default_fld=&amp;bn=S02003&amp;term=2015&amp;Summary=Y&amp;Text=Y" TargetMode="External"/><Relationship Id="rId953" Type="http://schemas.openxmlformats.org/officeDocument/2006/relationships/hyperlink" Target="http://assembly.state.ny.us/leg/?default_fld=&amp;bn=S02003&amp;term=2015&amp;Summary=Y&amp;Text=Y" TargetMode="External"/><Relationship Id="rId1029" Type="http://schemas.openxmlformats.org/officeDocument/2006/relationships/hyperlink" Target="http://assembly.state.ny.us/leg/?default_fld=&amp;bn=S02003&amp;term=2015&amp;Summary=Y&amp;Text=Y" TargetMode="External"/><Relationship Id="rId1236" Type="http://schemas.openxmlformats.org/officeDocument/2006/relationships/hyperlink" Target="http://assembly.state.ny.us/leg/?default_fld=&amp;bn=S02003&amp;term=2015&amp;Summary=Y&amp;Text=Y" TargetMode="External"/><Relationship Id="rId1790" Type="http://schemas.openxmlformats.org/officeDocument/2006/relationships/hyperlink" Target="http://assembly.state.ny.us/leg/?default_fld=&amp;bn=S02003&amp;term=2015&amp;Summary=Y&amp;Text=Y" TargetMode="External"/><Relationship Id="rId1804" Type="http://schemas.openxmlformats.org/officeDocument/2006/relationships/hyperlink" Target="http://assembly.state.ny.us/leg/?default_fld=&amp;bn=S02003&amp;term=2015&amp;Summary=Y&amp;Text=Y" TargetMode="External"/><Relationship Id="rId82" Type="http://schemas.openxmlformats.org/officeDocument/2006/relationships/hyperlink" Target="http://assembly.state.ny.us/leg/?default_fld=&amp;bn=S02003&amp;term=2015&amp;Summary=Y&amp;Text=Y" TargetMode="External"/><Relationship Id="rId385" Type="http://schemas.openxmlformats.org/officeDocument/2006/relationships/hyperlink" Target="http://assembly.state.ny.us/leg/?default_fld=&amp;bn=S02003&amp;term=2015&amp;Summary=Y&amp;Text=Y" TargetMode="External"/><Relationship Id="rId592" Type="http://schemas.openxmlformats.org/officeDocument/2006/relationships/hyperlink" Target="http://assembly.state.ny.us/leg/?default_fld=&amp;bn=S02003&amp;term=2015&amp;Summary=Y&amp;Text=Y" TargetMode="External"/><Relationship Id="rId606" Type="http://schemas.openxmlformats.org/officeDocument/2006/relationships/hyperlink" Target="http://assembly.state.ny.us/leg/?default_fld=&amp;bn=S02003&amp;term=2015&amp;Summary=Y&amp;Text=Y" TargetMode="External"/><Relationship Id="rId813" Type="http://schemas.openxmlformats.org/officeDocument/2006/relationships/hyperlink" Target="http://assembly.state.ny.us/leg/?default_fld=&amp;bn=S02003&amp;term=2015&amp;Summary=Y&amp;Text=Y" TargetMode="External"/><Relationship Id="rId1443" Type="http://schemas.openxmlformats.org/officeDocument/2006/relationships/hyperlink" Target="http://assembly.state.ny.us/leg/?default_fld=&amp;bn=S02003&amp;term=2015&amp;Summary=Y&amp;Text=Y" TargetMode="External"/><Relationship Id="rId1650" Type="http://schemas.openxmlformats.org/officeDocument/2006/relationships/hyperlink" Target="http://assembly.state.ny.us/leg/?default_fld=&amp;bn=S02003&amp;term=2015&amp;Summary=Y&amp;Text=Y" TargetMode="External"/><Relationship Id="rId1748" Type="http://schemas.openxmlformats.org/officeDocument/2006/relationships/hyperlink" Target="http://assembly.state.ny.us/leg/?default_fld=&amp;bn=S02003&amp;term=2015&amp;Summary=Y&amp;Text=Y" TargetMode="External"/><Relationship Id="rId245" Type="http://schemas.openxmlformats.org/officeDocument/2006/relationships/hyperlink" Target="http://assembly.state.ny.us/leg/?default_fld=&amp;bn=S02003&amp;term=2015&amp;Summary=Y&amp;Text=Y" TargetMode="External"/><Relationship Id="rId452" Type="http://schemas.openxmlformats.org/officeDocument/2006/relationships/hyperlink" Target="http://assembly.state.ny.us/leg/?default_fld=&amp;bn=S02003&amp;term=2015&amp;Summary=Y&amp;Text=Y" TargetMode="External"/><Relationship Id="rId897" Type="http://schemas.openxmlformats.org/officeDocument/2006/relationships/hyperlink" Target="http://assembly.state.ny.us/leg/?default_fld=&amp;bn=S02003&amp;term=2015&amp;Summary=Y&amp;Text=Y" TargetMode="External"/><Relationship Id="rId1082" Type="http://schemas.openxmlformats.org/officeDocument/2006/relationships/hyperlink" Target="http://assembly.state.ny.us/leg/?default_fld=&amp;bn=S02003&amp;term=2015&amp;Summary=Y&amp;Text=Y" TargetMode="External"/><Relationship Id="rId1303" Type="http://schemas.openxmlformats.org/officeDocument/2006/relationships/hyperlink" Target="http://assembly.state.ny.us/leg/?default_fld=&amp;bn=S02003&amp;term=2015&amp;Summary=Y&amp;Text=Y" TargetMode="External"/><Relationship Id="rId1510" Type="http://schemas.openxmlformats.org/officeDocument/2006/relationships/hyperlink" Target="http://assembly.state.ny.us/leg/?default_fld=&amp;bn=S02003&amp;term=2015&amp;Summary=Y&amp;Text=Y" TargetMode="External"/><Relationship Id="rId105" Type="http://schemas.openxmlformats.org/officeDocument/2006/relationships/hyperlink" Target="http://assembly.state.ny.us/leg/?default_fld=&amp;bn=S02003&amp;term=2015&amp;Summary=Y&amp;Text=Y" TargetMode="External"/><Relationship Id="rId312" Type="http://schemas.openxmlformats.org/officeDocument/2006/relationships/hyperlink" Target="http://assembly.state.ny.us/leg/?default_fld=&amp;bn=S02003&amp;term=2015&amp;Summary=Y&amp;Text=Y" TargetMode="External"/><Relationship Id="rId757" Type="http://schemas.openxmlformats.org/officeDocument/2006/relationships/hyperlink" Target="http://assembly.state.ny.us/leg/?default_fld=&amp;bn=S02003&amp;term=2015&amp;Summary=Y&amp;Text=Y" TargetMode="External"/><Relationship Id="rId964" Type="http://schemas.openxmlformats.org/officeDocument/2006/relationships/hyperlink" Target="http://assembly.state.ny.us/leg/?default_fld=&amp;bn=S02003&amp;term=2015&amp;Summary=Y&amp;Text=Y" TargetMode="External"/><Relationship Id="rId1387" Type="http://schemas.openxmlformats.org/officeDocument/2006/relationships/hyperlink" Target="http://assembly.state.ny.us/leg/?default_fld=&amp;bn=S02003&amp;term=2015&amp;Summary=Y&amp;Text=Y" TargetMode="External"/><Relationship Id="rId1594" Type="http://schemas.openxmlformats.org/officeDocument/2006/relationships/hyperlink" Target="http://assembly.state.ny.us/leg/?default_fld=&amp;bn=S02003&amp;term=2015&amp;Summary=Y&amp;Text=Y" TargetMode="External"/><Relationship Id="rId1608" Type="http://schemas.openxmlformats.org/officeDocument/2006/relationships/hyperlink" Target="http://assembly.state.ny.us/leg/?default_fld=&amp;bn=S02003&amp;term=2015&amp;Summary=Y&amp;Text=Y" TargetMode="External"/><Relationship Id="rId1815" Type="http://schemas.openxmlformats.org/officeDocument/2006/relationships/hyperlink" Target="http://assembly.state.ny.us/leg/?default_fld=&amp;bn=S02003&amp;term=2015&amp;Summary=Y&amp;Text=Y" TargetMode="External"/><Relationship Id="rId93" Type="http://schemas.openxmlformats.org/officeDocument/2006/relationships/hyperlink" Target="http://assembly.state.ny.us/leg/?default_fld=&amp;bn=S02003&amp;term=2015&amp;Summary=Y&amp;Text=Y" TargetMode="External"/><Relationship Id="rId189" Type="http://schemas.openxmlformats.org/officeDocument/2006/relationships/hyperlink" Target="http://assembly.state.ny.us/leg/?default_fld=&amp;bn=S02003&amp;term=2015&amp;Summary=Y&amp;Text=Y" TargetMode="External"/><Relationship Id="rId396" Type="http://schemas.openxmlformats.org/officeDocument/2006/relationships/hyperlink" Target="http://assembly.state.ny.us/leg/?default_fld=&amp;bn=S02003&amp;term=2015&amp;Summary=Y&amp;Text=Y" TargetMode="External"/><Relationship Id="rId617" Type="http://schemas.openxmlformats.org/officeDocument/2006/relationships/hyperlink" Target="http://assembly.state.ny.us/leg/?default_fld=&amp;bn=S02003&amp;term=2015&amp;Summary=Y&amp;Text=Y" TargetMode="External"/><Relationship Id="rId824" Type="http://schemas.openxmlformats.org/officeDocument/2006/relationships/hyperlink" Target="http://assembly.state.ny.us/leg/?default_fld=&amp;bn=S02003&amp;term=2015&amp;Summary=Y&amp;Text=Y" TargetMode="External"/><Relationship Id="rId1247" Type="http://schemas.openxmlformats.org/officeDocument/2006/relationships/hyperlink" Target="http://assembly.state.ny.us/leg/?default_fld=&amp;bn=S02003&amp;term=2015&amp;Summary=Y&amp;Text=Y" TargetMode="External"/><Relationship Id="rId1454" Type="http://schemas.openxmlformats.org/officeDocument/2006/relationships/hyperlink" Target="http://assembly.state.ny.us/leg/?default_fld=&amp;bn=S02003&amp;term=2015&amp;Summary=Y&amp;Text=Y" TargetMode="External"/><Relationship Id="rId1661" Type="http://schemas.openxmlformats.org/officeDocument/2006/relationships/hyperlink" Target="http://assembly.state.ny.us/leg/?default_fld=&amp;bn=S02003&amp;term=2015&amp;Summary=Y&amp;Text=Y" TargetMode="External"/><Relationship Id="rId256" Type="http://schemas.openxmlformats.org/officeDocument/2006/relationships/hyperlink" Target="http://assembly.state.ny.us/leg/?default_fld=&amp;bn=S02003&amp;term=2015&amp;Summary=Y&amp;Text=Y" TargetMode="External"/><Relationship Id="rId463" Type="http://schemas.openxmlformats.org/officeDocument/2006/relationships/hyperlink" Target="http://assembly.state.ny.us/leg/?default_fld=&amp;bn=S02003&amp;term=2015&amp;Summary=Y&amp;Text=Y" TargetMode="External"/><Relationship Id="rId670" Type="http://schemas.openxmlformats.org/officeDocument/2006/relationships/hyperlink" Target="http://assembly.state.ny.us/leg/?default_fld=&amp;bn=S02003&amp;term=2015&amp;Summary=Y&amp;Text=Y" TargetMode="External"/><Relationship Id="rId1093" Type="http://schemas.openxmlformats.org/officeDocument/2006/relationships/hyperlink" Target="http://assembly.state.ny.us/leg/?default_fld=&amp;bn=S02003&amp;term=2015&amp;Summary=Y&amp;Text=Y" TargetMode="External"/><Relationship Id="rId1107" Type="http://schemas.openxmlformats.org/officeDocument/2006/relationships/hyperlink" Target="http://assembly.state.ny.us/leg/?default_fld=&amp;bn=S02003&amp;term=2015&amp;Summary=Y&amp;Text=Y" TargetMode="External"/><Relationship Id="rId1314" Type="http://schemas.openxmlformats.org/officeDocument/2006/relationships/hyperlink" Target="http://assembly.state.ny.us/leg/?default_fld=&amp;bn=S02003&amp;term=2015&amp;Summary=Y&amp;Text=Y" TargetMode="External"/><Relationship Id="rId1521" Type="http://schemas.openxmlformats.org/officeDocument/2006/relationships/hyperlink" Target="http://assembly.state.ny.us/leg/?default_fld=&amp;bn=S02003&amp;term=2015&amp;Summary=Y&amp;Text=Y" TargetMode="External"/><Relationship Id="rId1759" Type="http://schemas.openxmlformats.org/officeDocument/2006/relationships/hyperlink" Target="http://assembly.state.ny.us/leg/?default_fld=&amp;bn=S02003&amp;term=2015&amp;Summary=Y&amp;Text=Y" TargetMode="External"/><Relationship Id="rId116" Type="http://schemas.openxmlformats.org/officeDocument/2006/relationships/hyperlink" Target="http://assembly.state.ny.us/leg/?default_fld=&amp;bn=S02003&amp;term=2015&amp;Summary=Y&amp;Text=Y" TargetMode="External"/><Relationship Id="rId323" Type="http://schemas.openxmlformats.org/officeDocument/2006/relationships/hyperlink" Target="http://assembly.state.ny.us/leg/?default_fld=&amp;bn=S02003&amp;term=2015&amp;Summary=Y&amp;Text=Y" TargetMode="External"/><Relationship Id="rId530" Type="http://schemas.openxmlformats.org/officeDocument/2006/relationships/hyperlink" Target="http://assembly.state.ny.us/leg/?default_fld=&amp;bn=S02003&amp;term=2015&amp;Summary=Y&amp;Text=Y" TargetMode="External"/><Relationship Id="rId768" Type="http://schemas.openxmlformats.org/officeDocument/2006/relationships/hyperlink" Target="http://assembly.state.ny.us/leg/?default_fld=&amp;bn=S02003&amp;term=2015&amp;Summary=Y&amp;Text=Y" TargetMode="External"/><Relationship Id="rId975" Type="http://schemas.openxmlformats.org/officeDocument/2006/relationships/hyperlink" Target="http://assembly.state.ny.us/leg/?default_fld=&amp;bn=S02003&amp;term=2015&amp;Summary=Y&amp;Text=Y" TargetMode="External"/><Relationship Id="rId1160" Type="http://schemas.openxmlformats.org/officeDocument/2006/relationships/hyperlink" Target="http://assembly.state.ny.us/leg/?default_fld=&amp;bn=S02003&amp;term=2015&amp;Summary=Y&amp;Text=Y" TargetMode="External"/><Relationship Id="rId1398" Type="http://schemas.openxmlformats.org/officeDocument/2006/relationships/hyperlink" Target="http://assembly.state.ny.us/leg/?default_fld=&amp;bn=S02003&amp;term=2015&amp;Summary=Y&amp;Text=Y" TargetMode="External"/><Relationship Id="rId1619" Type="http://schemas.openxmlformats.org/officeDocument/2006/relationships/hyperlink" Target="http://assembly.state.ny.us/leg/?default_fld=&amp;bn=S02003&amp;term=2015&amp;Summary=Y&amp;Text=Y" TargetMode="External"/><Relationship Id="rId20" Type="http://schemas.openxmlformats.org/officeDocument/2006/relationships/hyperlink" Target="http://assembly.state.ny.us/leg/?default_fld=&amp;bn=S02003&amp;term=2015&amp;Summary=Y&amp;Text=Y" TargetMode="External"/><Relationship Id="rId628" Type="http://schemas.openxmlformats.org/officeDocument/2006/relationships/hyperlink" Target="http://assembly.state.ny.us/leg/?default_fld=&amp;bn=S02003&amp;term=2015&amp;Summary=Y&amp;Text=Y" TargetMode="External"/><Relationship Id="rId835" Type="http://schemas.openxmlformats.org/officeDocument/2006/relationships/hyperlink" Target="http://assembly.state.ny.us/leg/?default_fld=&amp;bn=S02003&amp;term=2015&amp;Summary=Y&amp;Text=Y" TargetMode="External"/><Relationship Id="rId1258" Type="http://schemas.openxmlformats.org/officeDocument/2006/relationships/hyperlink" Target="http://assembly.state.ny.us/leg/?default_fld=&amp;bn=S02003&amp;term=2015&amp;Summary=Y&amp;Text=Y" TargetMode="External"/><Relationship Id="rId1465" Type="http://schemas.openxmlformats.org/officeDocument/2006/relationships/hyperlink" Target="http://assembly.state.ny.us/leg/?default_fld=&amp;bn=S02003&amp;term=2015&amp;Summary=Y&amp;Text=Y" TargetMode="External"/><Relationship Id="rId1672" Type="http://schemas.openxmlformats.org/officeDocument/2006/relationships/hyperlink" Target="http://assembly.state.ny.us/leg/?default_fld=&amp;bn=S02003&amp;term=2015&amp;Summary=Y&amp;Text=Y" TargetMode="External"/><Relationship Id="rId267" Type="http://schemas.openxmlformats.org/officeDocument/2006/relationships/hyperlink" Target="http://assembly.state.ny.us/leg/?default_fld=&amp;bn=S02003&amp;term=2015&amp;Summary=Y&amp;Text=Y" TargetMode="External"/><Relationship Id="rId474" Type="http://schemas.openxmlformats.org/officeDocument/2006/relationships/hyperlink" Target="http://assembly.state.ny.us/leg/?default_fld=&amp;bn=S02003&amp;term=2015&amp;Summary=Y&amp;Text=Y" TargetMode="External"/><Relationship Id="rId1020" Type="http://schemas.openxmlformats.org/officeDocument/2006/relationships/hyperlink" Target="http://assembly.state.ny.us/leg/?default_fld=&amp;bn=S02003&amp;term=2015&amp;Summary=Y&amp;Text=Y" TargetMode="External"/><Relationship Id="rId1118" Type="http://schemas.openxmlformats.org/officeDocument/2006/relationships/hyperlink" Target="http://assembly.state.ny.us/leg/?default_fld=&amp;bn=S02003&amp;term=2015&amp;Summary=Y&amp;Text=Y" TargetMode="External"/><Relationship Id="rId1325" Type="http://schemas.openxmlformats.org/officeDocument/2006/relationships/hyperlink" Target="http://assembly.state.ny.us/leg/?default_fld=&amp;bn=S02003&amp;term=2015&amp;Summary=Y&amp;Text=Y" TargetMode="External"/><Relationship Id="rId1532" Type="http://schemas.openxmlformats.org/officeDocument/2006/relationships/hyperlink" Target="http://assembly.state.ny.us/leg/?default_fld=&amp;bn=S02003&amp;term=2015&amp;Summary=Y&amp;Text=Y" TargetMode="External"/><Relationship Id="rId127" Type="http://schemas.openxmlformats.org/officeDocument/2006/relationships/hyperlink" Target="http://assembly.state.ny.us/leg/?default_fld=&amp;bn=S02003&amp;term=2015&amp;Summary=Y&amp;Text=Y" TargetMode="External"/><Relationship Id="rId681" Type="http://schemas.openxmlformats.org/officeDocument/2006/relationships/hyperlink" Target="http://assembly.state.ny.us/leg/?default_fld=&amp;bn=S02003&amp;term=2015&amp;Summary=Y&amp;Text=Y" TargetMode="External"/><Relationship Id="rId779" Type="http://schemas.openxmlformats.org/officeDocument/2006/relationships/hyperlink" Target="http://assembly.state.ny.us/leg/?default_fld=&amp;bn=S02003&amp;term=2015&amp;Summary=Y&amp;Text=Y" TargetMode="External"/><Relationship Id="rId902" Type="http://schemas.openxmlformats.org/officeDocument/2006/relationships/hyperlink" Target="http://assembly.state.ny.us/leg/?default_fld=&amp;bn=S02003&amp;term=2015&amp;Summary=Y&amp;Text=Y" TargetMode="External"/><Relationship Id="rId986" Type="http://schemas.openxmlformats.org/officeDocument/2006/relationships/hyperlink" Target="http://assembly.state.ny.us/leg/?default_fld=&amp;bn=S02003&amp;term=2015&amp;Summary=Y&amp;Text=Y" TargetMode="External"/><Relationship Id="rId31" Type="http://schemas.openxmlformats.org/officeDocument/2006/relationships/hyperlink" Target="http://assembly.state.ny.us/leg/?default_fld=&amp;bn=S02003&amp;term=2015&amp;Summary=Y&amp;Text=Y" TargetMode="External"/><Relationship Id="rId334" Type="http://schemas.openxmlformats.org/officeDocument/2006/relationships/hyperlink" Target="http://assembly.state.ny.us/leg/?default_fld=&amp;bn=S02003&amp;term=2015&amp;Summary=Y&amp;Text=Y" TargetMode="External"/><Relationship Id="rId541" Type="http://schemas.openxmlformats.org/officeDocument/2006/relationships/hyperlink" Target="http://assembly.state.ny.us/leg/?default_fld=&amp;bn=S02003&amp;term=2015&amp;Summary=Y&amp;Text=Y" TargetMode="External"/><Relationship Id="rId639" Type="http://schemas.openxmlformats.org/officeDocument/2006/relationships/hyperlink" Target="http://assembly.state.ny.us/leg/?default_fld=&amp;bn=S02003&amp;term=2015&amp;Summary=Y&amp;Text=Y" TargetMode="External"/><Relationship Id="rId1171" Type="http://schemas.openxmlformats.org/officeDocument/2006/relationships/hyperlink" Target="http://assembly.state.ny.us/leg/?default_fld=&amp;bn=S02003&amp;term=2015&amp;Summary=Y&amp;Text=Y" TargetMode="External"/><Relationship Id="rId1269" Type="http://schemas.openxmlformats.org/officeDocument/2006/relationships/hyperlink" Target="http://assembly.state.ny.us/leg/?default_fld=&amp;bn=S02003&amp;term=2015&amp;Summary=Y&amp;Text=Y" TargetMode="External"/><Relationship Id="rId1476" Type="http://schemas.openxmlformats.org/officeDocument/2006/relationships/hyperlink" Target="http://assembly.state.ny.us/leg/?default_fld=&amp;bn=S02003&amp;term=2015&amp;Summary=Y&amp;Text=Y" TargetMode="External"/><Relationship Id="rId180" Type="http://schemas.openxmlformats.org/officeDocument/2006/relationships/hyperlink" Target="http://assembly.state.ny.us/leg/?default_fld=&amp;bn=S02003&amp;term=2015&amp;Summary=Y&amp;Text=Y" TargetMode="External"/><Relationship Id="rId278" Type="http://schemas.openxmlformats.org/officeDocument/2006/relationships/hyperlink" Target="http://assembly.state.ny.us/leg/?default_fld=&amp;bn=S02003&amp;term=2015&amp;Summary=Y&amp;Text=Y" TargetMode="External"/><Relationship Id="rId401" Type="http://schemas.openxmlformats.org/officeDocument/2006/relationships/hyperlink" Target="http://assembly.state.ny.us/leg/?default_fld=&amp;bn=S02003&amp;term=2015&amp;Summary=Y&amp;Text=Y" TargetMode="External"/><Relationship Id="rId846" Type="http://schemas.openxmlformats.org/officeDocument/2006/relationships/hyperlink" Target="http://assembly.state.ny.us/leg/?default_fld=&amp;bn=S02003&amp;term=2015&amp;Summary=Y&amp;Text=Y" TargetMode="External"/><Relationship Id="rId1031" Type="http://schemas.openxmlformats.org/officeDocument/2006/relationships/hyperlink" Target="http://assembly.state.ny.us/leg/?default_fld=&amp;bn=S02003&amp;term=2015&amp;Summary=Y&amp;Text=Y" TargetMode="External"/><Relationship Id="rId1129" Type="http://schemas.openxmlformats.org/officeDocument/2006/relationships/hyperlink" Target="http://assembly.state.ny.us/leg/?default_fld=&amp;bn=S02003&amp;term=2015&amp;Summary=Y&amp;Text=Y" TargetMode="External"/><Relationship Id="rId1683" Type="http://schemas.openxmlformats.org/officeDocument/2006/relationships/hyperlink" Target="http://assembly.state.ny.us/leg/?default_fld=&amp;bn=S02003&amp;term=2015&amp;Summary=Y&amp;Text=Y" TargetMode="External"/><Relationship Id="rId485" Type="http://schemas.openxmlformats.org/officeDocument/2006/relationships/hyperlink" Target="http://assembly.state.ny.us/leg/?default_fld=&amp;bn=S02003&amp;term=2015&amp;Summary=Y&amp;Text=Y" TargetMode="External"/><Relationship Id="rId692" Type="http://schemas.openxmlformats.org/officeDocument/2006/relationships/hyperlink" Target="http://assembly.state.ny.us/leg/?default_fld=&amp;bn=S02003&amp;term=2015&amp;Summary=Y&amp;Text=Y" TargetMode="External"/><Relationship Id="rId706" Type="http://schemas.openxmlformats.org/officeDocument/2006/relationships/hyperlink" Target="http://assembly.state.ny.us/leg/?default_fld=&amp;bn=S02003&amp;term=2015&amp;Summary=Y&amp;Text=Y" TargetMode="External"/><Relationship Id="rId913" Type="http://schemas.openxmlformats.org/officeDocument/2006/relationships/hyperlink" Target="http://assembly.state.ny.us/leg/?default_fld=&amp;bn=S02003&amp;term=2015&amp;Summary=Y&amp;Text=Y" TargetMode="External"/><Relationship Id="rId1336" Type="http://schemas.openxmlformats.org/officeDocument/2006/relationships/hyperlink" Target="http://assembly.state.ny.us/leg/?default_fld=&amp;bn=S02003&amp;term=2015&amp;Summary=Y&amp;Text=Y" TargetMode="External"/><Relationship Id="rId1543" Type="http://schemas.openxmlformats.org/officeDocument/2006/relationships/hyperlink" Target="http://assembly.state.ny.us/leg/?default_fld=&amp;bn=S02003&amp;term=2015&amp;Summary=Y&amp;Text=Y" TargetMode="External"/><Relationship Id="rId1750" Type="http://schemas.openxmlformats.org/officeDocument/2006/relationships/hyperlink" Target="http://assembly.state.ny.us/leg/?default_fld=&amp;bn=S02003&amp;term=2015&amp;Summary=Y&amp;Text=Y" TargetMode="External"/><Relationship Id="rId42" Type="http://schemas.openxmlformats.org/officeDocument/2006/relationships/hyperlink" Target="http://assembly.state.ny.us/leg/?default_fld=&amp;bn=S02003&amp;term=2015&amp;Summary=Y&amp;Text=Y" TargetMode="External"/><Relationship Id="rId138" Type="http://schemas.openxmlformats.org/officeDocument/2006/relationships/hyperlink" Target="http://assembly.state.ny.us/leg/?default_fld=&amp;bn=S02003&amp;term=2015&amp;Summary=Y&amp;Text=Y" TargetMode="External"/><Relationship Id="rId345" Type="http://schemas.openxmlformats.org/officeDocument/2006/relationships/hyperlink" Target="http://assembly.state.ny.us/leg/?default_fld=&amp;bn=S02003&amp;term=2015&amp;Summary=Y&amp;Text=Y" TargetMode="External"/><Relationship Id="rId552" Type="http://schemas.openxmlformats.org/officeDocument/2006/relationships/hyperlink" Target="http://assembly.state.ny.us/leg/?default_fld=&amp;bn=S02003&amp;term=2015&amp;Summary=Y&amp;Text=Y" TargetMode="External"/><Relationship Id="rId997" Type="http://schemas.openxmlformats.org/officeDocument/2006/relationships/hyperlink" Target="http://assembly.state.ny.us/leg/?default_fld=&amp;bn=S02003&amp;term=2015&amp;Summary=Y&amp;Text=Y" TargetMode="External"/><Relationship Id="rId1182" Type="http://schemas.openxmlformats.org/officeDocument/2006/relationships/hyperlink" Target="http://assembly.state.ny.us/leg/?default_fld=&amp;bn=S02003&amp;term=2015&amp;Summary=Y&amp;Text=Y" TargetMode="External"/><Relationship Id="rId1403" Type="http://schemas.openxmlformats.org/officeDocument/2006/relationships/hyperlink" Target="http://assembly.state.ny.us/leg/?default_fld=&amp;bn=S02003&amp;term=2015&amp;Summary=Y&amp;Text=Y" TargetMode="External"/><Relationship Id="rId1610" Type="http://schemas.openxmlformats.org/officeDocument/2006/relationships/hyperlink" Target="http://assembly.state.ny.us/leg/?default_fld=&amp;bn=S02003&amp;term=2015&amp;Summary=Y&amp;Text=Y" TargetMode="External"/><Relationship Id="rId191" Type="http://schemas.openxmlformats.org/officeDocument/2006/relationships/hyperlink" Target="http://assembly.state.ny.us/leg/?default_fld=&amp;bn=S02003&amp;term=2015&amp;Summary=Y&amp;Text=Y" TargetMode="External"/><Relationship Id="rId205" Type="http://schemas.openxmlformats.org/officeDocument/2006/relationships/hyperlink" Target="http://assembly.state.ny.us/leg/?default_fld=&amp;bn=S02003&amp;term=2015&amp;Summary=Y&amp;Text=Y" TargetMode="External"/><Relationship Id="rId412" Type="http://schemas.openxmlformats.org/officeDocument/2006/relationships/hyperlink" Target="http://assembly.state.ny.us/leg/?default_fld=&amp;bn=S02003&amp;term=2015&amp;Summary=Y&amp;Text=Y" TargetMode="External"/><Relationship Id="rId857" Type="http://schemas.openxmlformats.org/officeDocument/2006/relationships/hyperlink" Target="http://assembly.state.ny.us/leg/?default_fld=&amp;bn=S02003&amp;term=2015&amp;Summary=Y&amp;Text=Y" TargetMode="External"/><Relationship Id="rId1042" Type="http://schemas.openxmlformats.org/officeDocument/2006/relationships/hyperlink" Target="http://assembly.state.ny.us/leg/?default_fld=&amp;bn=S02003&amp;term=2015&amp;Summary=Y&amp;Text=Y" TargetMode="External"/><Relationship Id="rId1487" Type="http://schemas.openxmlformats.org/officeDocument/2006/relationships/hyperlink" Target="http://assembly.state.ny.us/leg/?default_fld=&amp;bn=S02003&amp;term=2015&amp;Summary=Y&amp;Text=Y" TargetMode="External"/><Relationship Id="rId1694" Type="http://schemas.openxmlformats.org/officeDocument/2006/relationships/hyperlink" Target="http://assembly.state.ny.us/leg/?default_fld=&amp;bn=S02003&amp;term=2015&amp;Summary=Y&amp;Text=Y" TargetMode="External"/><Relationship Id="rId1708" Type="http://schemas.openxmlformats.org/officeDocument/2006/relationships/hyperlink" Target="http://assembly.state.ny.us/leg/?default_fld=&amp;bn=S02003&amp;term=2015&amp;Summary=Y&amp;Text=Y" TargetMode="External"/><Relationship Id="rId289" Type="http://schemas.openxmlformats.org/officeDocument/2006/relationships/hyperlink" Target="http://assembly.state.ny.us/leg/?default_fld=&amp;bn=S02003&amp;term=2015&amp;Summary=Y&amp;Text=Y" TargetMode="External"/><Relationship Id="rId496" Type="http://schemas.openxmlformats.org/officeDocument/2006/relationships/hyperlink" Target="http://assembly.state.ny.us/leg/?default_fld=&amp;bn=S02003&amp;term=2015&amp;Summary=Y&amp;Text=Y" TargetMode="External"/><Relationship Id="rId717" Type="http://schemas.openxmlformats.org/officeDocument/2006/relationships/hyperlink" Target="http://assembly.state.ny.us/leg/?default_fld=&amp;bn=S02003&amp;term=2015&amp;Summary=Y&amp;Text=Y" TargetMode="External"/><Relationship Id="rId924" Type="http://schemas.openxmlformats.org/officeDocument/2006/relationships/hyperlink" Target="http://assembly.state.ny.us/leg/?default_fld=&amp;bn=S02003&amp;term=2015&amp;Summary=Y&amp;Text=Y" TargetMode="External"/><Relationship Id="rId1347" Type="http://schemas.openxmlformats.org/officeDocument/2006/relationships/hyperlink" Target="http://assembly.state.ny.us/leg/?default_fld=&amp;bn=S02003&amp;term=2015&amp;Summary=Y&amp;Text=Y" TargetMode="External"/><Relationship Id="rId1554" Type="http://schemas.openxmlformats.org/officeDocument/2006/relationships/hyperlink" Target="http://assembly.state.ny.us/leg/?default_fld=&amp;bn=S02003&amp;term=2015&amp;Summary=Y&amp;Text=Y" TargetMode="External"/><Relationship Id="rId1761" Type="http://schemas.openxmlformats.org/officeDocument/2006/relationships/hyperlink" Target="http://assembly.state.ny.us/leg/?default_fld=&amp;bn=S02003&amp;term=2015&amp;Summary=Y&amp;Text=Y" TargetMode="External"/><Relationship Id="rId53" Type="http://schemas.openxmlformats.org/officeDocument/2006/relationships/hyperlink" Target="http://assembly.state.ny.us/leg/?default_fld=&amp;bn=S02003&amp;term=2015&amp;Summary=Y&amp;Text=Y" TargetMode="External"/><Relationship Id="rId149" Type="http://schemas.openxmlformats.org/officeDocument/2006/relationships/hyperlink" Target="http://assembly.state.ny.us/leg/?default_fld=&amp;bn=S02003&amp;term=2015&amp;Summary=Y&amp;Text=Y" TargetMode="External"/><Relationship Id="rId356" Type="http://schemas.openxmlformats.org/officeDocument/2006/relationships/hyperlink" Target="http://assembly.state.ny.us/leg/?default_fld=&amp;bn=S02003&amp;term=2015&amp;Summary=Y&amp;Text=Y" TargetMode="External"/><Relationship Id="rId563" Type="http://schemas.openxmlformats.org/officeDocument/2006/relationships/hyperlink" Target="http://assembly.state.ny.us/leg/?default_fld=&amp;bn=S02003&amp;term=2015&amp;Summary=Y&amp;Text=Y" TargetMode="External"/><Relationship Id="rId770" Type="http://schemas.openxmlformats.org/officeDocument/2006/relationships/hyperlink" Target="http://assembly.state.ny.us/leg/?default_fld=&amp;bn=S02003&amp;term=2015&amp;Summary=Y&amp;Text=Y" TargetMode="External"/><Relationship Id="rId1193" Type="http://schemas.openxmlformats.org/officeDocument/2006/relationships/hyperlink" Target="http://assembly.state.ny.us/leg/?default_fld=&amp;bn=S02003&amp;term=2015&amp;Summary=Y&amp;Text=Y" TargetMode="External"/><Relationship Id="rId1207" Type="http://schemas.openxmlformats.org/officeDocument/2006/relationships/hyperlink" Target="http://assembly.state.ny.us/leg/?default_fld=&amp;bn=S02003&amp;term=2015&amp;Summary=Y&amp;Text=Y" TargetMode="External"/><Relationship Id="rId1414" Type="http://schemas.openxmlformats.org/officeDocument/2006/relationships/hyperlink" Target="http://assembly.state.ny.us/leg/?default_fld=&amp;bn=S02003&amp;term=2015&amp;Summary=Y&amp;Text=Y" TargetMode="External"/><Relationship Id="rId1621" Type="http://schemas.openxmlformats.org/officeDocument/2006/relationships/hyperlink" Target="http://assembly.state.ny.us/leg/?default_fld=&amp;bn=S02003&amp;term=2015&amp;Summary=Y&amp;Text=Y" TargetMode="External"/><Relationship Id="rId216" Type="http://schemas.openxmlformats.org/officeDocument/2006/relationships/hyperlink" Target="http://assembly.state.ny.us/leg/?default_fld=&amp;bn=S02003&amp;term=2015&amp;Summary=Y&amp;Text=Y" TargetMode="External"/><Relationship Id="rId423" Type="http://schemas.openxmlformats.org/officeDocument/2006/relationships/hyperlink" Target="http://assembly.state.ny.us/leg/?default_fld=&amp;bn=S02003&amp;term=2015&amp;Summary=Y&amp;Text=Y" TargetMode="External"/><Relationship Id="rId868" Type="http://schemas.openxmlformats.org/officeDocument/2006/relationships/hyperlink" Target="http://assembly.state.ny.us/leg/?default_fld=&amp;bn=S02003&amp;term=2015&amp;Summary=Y&amp;Text=Y" TargetMode="External"/><Relationship Id="rId1053" Type="http://schemas.openxmlformats.org/officeDocument/2006/relationships/hyperlink" Target="http://assembly.state.ny.us/leg/?default_fld=&amp;bn=S02003&amp;term=2015&amp;Summary=Y&amp;Text=Y" TargetMode="External"/><Relationship Id="rId1260" Type="http://schemas.openxmlformats.org/officeDocument/2006/relationships/hyperlink" Target="http://assembly.state.ny.us/leg/?default_fld=&amp;bn=S02003&amp;term=2015&amp;Summary=Y&amp;Text=Y" TargetMode="External"/><Relationship Id="rId1498" Type="http://schemas.openxmlformats.org/officeDocument/2006/relationships/hyperlink" Target="http://assembly.state.ny.us/leg/?default_fld=&amp;bn=S02003&amp;term=2015&amp;Summary=Y&amp;Text=Y" TargetMode="External"/><Relationship Id="rId1719" Type="http://schemas.openxmlformats.org/officeDocument/2006/relationships/hyperlink" Target="http://assembly.state.ny.us/leg/?default_fld=&amp;bn=S02003&amp;term=2015&amp;Summary=Y&amp;Text=Y" TargetMode="External"/><Relationship Id="rId630" Type="http://schemas.openxmlformats.org/officeDocument/2006/relationships/hyperlink" Target="http://assembly.state.ny.us/leg/?default_fld=&amp;bn=S02003&amp;term=2015&amp;Summary=Y&amp;Text=Y" TargetMode="External"/><Relationship Id="rId728" Type="http://schemas.openxmlformats.org/officeDocument/2006/relationships/hyperlink" Target="http://assembly.state.ny.us/leg/?default_fld=&amp;bn=S02003&amp;term=2015&amp;Summary=Y&amp;Text=Y" TargetMode="External"/><Relationship Id="rId935" Type="http://schemas.openxmlformats.org/officeDocument/2006/relationships/hyperlink" Target="http://assembly.state.ny.us/leg/?default_fld=&amp;bn=S02003&amp;term=2015&amp;Summary=Y&amp;Text=Y" TargetMode="External"/><Relationship Id="rId1358" Type="http://schemas.openxmlformats.org/officeDocument/2006/relationships/hyperlink" Target="http://assembly.state.ny.us/leg/?default_fld=&amp;bn=S02003&amp;term=2015&amp;Summary=Y&amp;Text=Y" TargetMode="External"/><Relationship Id="rId1565" Type="http://schemas.openxmlformats.org/officeDocument/2006/relationships/hyperlink" Target="http://assembly.state.ny.us/leg/?default_fld=&amp;bn=S02003&amp;term=2015&amp;Summary=Y&amp;Text=Y" TargetMode="External"/><Relationship Id="rId1772" Type="http://schemas.openxmlformats.org/officeDocument/2006/relationships/hyperlink" Target="http://assembly.state.ny.us/leg/?default_fld=&amp;bn=S02003&amp;term=2015&amp;Summary=Y&amp;Text=Y" TargetMode="External"/><Relationship Id="rId64" Type="http://schemas.openxmlformats.org/officeDocument/2006/relationships/hyperlink" Target="http://assembly.state.ny.us/leg/?default_fld=&amp;bn=S02003&amp;term=2015&amp;Summary=Y&amp;Text=Y" TargetMode="External"/><Relationship Id="rId367" Type="http://schemas.openxmlformats.org/officeDocument/2006/relationships/hyperlink" Target="http://assembly.state.ny.us/leg/?default_fld=&amp;bn=S02003&amp;term=2015&amp;Summary=Y&amp;Text=Y" TargetMode="External"/><Relationship Id="rId574" Type="http://schemas.openxmlformats.org/officeDocument/2006/relationships/hyperlink" Target="http://assembly.state.ny.us/leg/?default_fld=&amp;bn=S02003&amp;term=2015&amp;Summary=Y&amp;Text=Y" TargetMode="External"/><Relationship Id="rId1120" Type="http://schemas.openxmlformats.org/officeDocument/2006/relationships/hyperlink" Target="http://assembly.state.ny.us/leg/?default_fld=&amp;bn=S02003&amp;term=2015&amp;Summary=Y&amp;Text=Y" TargetMode="External"/><Relationship Id="rId1218" Type="http://schemas.openxmlformats.org/officeDocument/2006/relationships/hyperlink" Target="http://assembly.state.ny.us/leg/?default_fld=&amp;bn=S02003&amp;term=2015&amp;Summary=Y&amp;Text=Y" TargetMode="External"/><Relationship Id="rId1425" Type="http://schemas.openxmlformats.org/officeDocument/2006/relationships/hyperlink" Target="http://assembly.state.ny.us/leg/?default_fld=&amp;bn=S02003&amp;term=2015&amp;Summary=Y&amp;Text=Y" TargetMode="External"/><Relationship Id="rId227" Type="http://schemas.openxmlformats.org/officeDocument/2006/relationships/hyperlink" Target="http://assembly.state.ny.us/leg/?default_fld=&amp;bn=S02003&amp;term=2015&amp;Summary=Y&amp;Text=Y" TargetMode="External"/><Relationship Id="rId781" Type="http://schemas.openxmlformats.org/officeDocument/2006/relationships/hyperlink" Target="http://assembly.state.ny.us/leg/?default_fld=&amp;bn=S02003&amp;term=2015&amp;Summary=Y&amp;Text=Y" TargetMode="External"/><Relationship Id="rId879" Type="http://schemas.openxmlformats.org/officeDocument/2006/relationships/hyperlink" Target="http://assembly.state.ny.us/leg/?default_fld=&amp;bn=S02003&amp;term=2015&amp;Summary=Y&amp;Text=Y" TargetMode="External"/><Relationship Id="rId1632" Type="http://schemas.openxmlformats.org/officeDocument/2006/relationships/hyperlink" Target="http://assembly.state.ny.us/leg/?default_fld=&amp;bn=S02003&amp;term=2015&amp;Summary=Y&amp;Text=Y" TargetMode="External"/><Relationship Id="rId434" Type="http://schemas.openxmlformats.org/officeDocument/2006/relationships/hyperlink" Target="http://assembly.state.ny.us/leg/?default_fld=&amp;bn=S02003&amp;term=2015&amp;Summary=Y&amp;Text=Y" TargetMode="External"/><Relationship Id="rId641" Type="http://schemas.openxmlformats.org/officeDocument/2006/relationships/hyperlink" Target="http://assembly.state.ny.us/leg/?default_fld=&amp;bn=S02003&amp;term=2015&amp;Summary=Y&amp;Text=Y" TargetMode="External"/><Relationship Id="rId739" Type="http://schemas.openxmlformats.org/officeDocument/2006/relationships/hyperlink" Target="http://assembly.state.ny.us/leg/?default_fld=&amp;bn=S02003&amp;term=2015&amp;Summary=Y&amp;Text=Y" TargetMode="External"/><Relationship Id="rId1064" Type="http://schemas.openxmlformats.org/officeDocument/2006/relationships/hyperlink" Target="http://assembly.state.ny.us/leg/?default_fld=&amp;bn=S02003&amp;term=2015&amp;Summary=Y&amp;Text=Y" TargetMode="External"/><Relationship Id="rId1271" Type="http://schemas.openxmlformats.org/officeDocument/2006/relationships/hyperlink" Target="http://assembly.state.ny.us/leg/?default_fld=&amp;bn=S02003&amp;term=2015&amp;Summary=Y&amp;Text=Y" TargetMode="External"/><Relationship Id="rId1369" Type="http://schemas.openxmlformats.org/officeDocument/2006/relationships/hyperlink" Target="http://assembly.state.ny.us/leg/?default_fld=&amp;bn=S02003&amp;term=2015&amp;Summary=Y&amp;Text=Y" TargetMode="External"/><Relationship Id="rId1576" Type="http://schemas.openxmlformats.org/officeDocument/2006/relationships/hyperlink" Target="http://assembly.state.ny.us/leg/?default_fld=&amp;bn=S02003&amp;term=2015&amp;Summary=Y&amp;Text=Y" TargetMode="External"/><Relationship Id="rId280" Type="http://schemas.openxmlformats.org/officeDocument/2006/relationships/hyperlink" Target="http://assembly.state.ny.us/leg/?default_fld=&amp;bn=S02003&amp;term=2015&amp;Summary=Y&amp;Text=Y" TargetMode="External"/><Relationship Id="rId501" Type="http://schemas.openxmlformats.org/officeDocument/2006/relationships/hyperlink" Target="http://assembly.state.ny.us/leg/?default_fld=&amp;bn=S02003&amp;term=2015&amp;Summary=Y&amp;Text=Y" TargetMode="External"/><Relationship Id="rId946" Type="http://schemas.openxmlformats.org/officeDocument/2006/relationships/hyperlink" Target="http://assembly.state.ny.us/leg/?default_fld=&amp;bn=S02003&amp;term=2015&amp;Summary=Y&amp;Text=Y" TargetMode="External"/><Relationship Id="rId1131" Type="http://schemas.openxmlformats.org/officeDocument/2006/relationships/hyperlink" Target="http://assembly.state.ny.us/leg/?default_fld=&amp;bn=S02003&amp;term=2015&amp;Summary=Y&amp;Text=Y" TargetMode="External"/><Relationship Id="rId1229" Type="http://schemas.openxmlformats.org/officeDocument/2006/relationships/hyperlink" Target="http://assembly.state.ny.us/leg/?default_fld=&amp;bn=S02003&amp;term=2015&amp;Summary=Y&amp;Text=Y" TargetMode="External"/><Relationship Id="rId1783" Type="http://schemas.openxmlformats.org/officeDocument/2006/relationships/hyperlink" Target="http://assembly.state.ny.us/leg/?default_fld=&amp;bn=S02003&amp;term=2015&amp;Summary=Y&amp;Text=Y" TargetMode="External"/><Relationship Id="rId75" Type="http://schemas.openxmlformats.org/officeDocument/2006/relationships/hyperlink" Target="http://assembly.state.ny.us/leg/?default_fld=&amp;bn=S02003&amp;term=2015&amp;Summary=Y&amp;Text=Y" TargetMode="External"/><Relationship Id="rId140" Type="http://schemas.openxmlformats.org/officeDocument/2006/relationships/hyperlink" Target="http://assembly.state.ny.us/leg/?default_fld=&amp;bn=S02003&amp;term=2015&amp;Summary=Y&amp;Text=Y" TargetMode="External"/><Relationship Id="rId378" Type="http://schemas.openxmlformats.org/officeDocument/2006/relationships/hyperlink" Target="http://assembly.state.ny.us/leg/?default_fld=&amp;bn=S02003&amp;term=2015&amp;Summary=Y&amp;Text=Y" TargetMode="External"/><Relationship Id="rId585" Type="http://schemas.openxmlformats.org/officeDocument/2006/relationships/hyperlink" Target="http://assembly.state.ny.us/leg/?default_fld=&amp;bn=S02003&amp;term=2015&amp;Summary=Y&amp;Text=Y" TargetMode="External"/><Relationship Id="rId792" Type="http://schemas.openxmlformats.org/officeDocument/2006/relationships/hyperlink" Target="http://assembly.state.ny.us/leg/?default_fld=&amp;bn=S02003&amp;term=2015&amp;Summary=Y&amp;Text=Y" TargetMode="External"/><Relationship Id="rId806" Type="http://schemas.openxmlformats.org/officeDocument/2006/relationships/hyperlink" Target="http://assembly.state.ny.us/leg/?default_fld=&amp;bn=S02003&amp;term=2015&amp;Summary=Y&amp;Text=Y" TargetMode="External"/><Relationship Id="rId1436" Type="http://schemas.openxmlformats.org/officeDocument/2006/relationships/hyperlink" Target="http://assembly.state.ny.us/leg/?default_fld=&amp;bn=S02003&amp;term=2015&amp;Summary=Y&amp;Text=Y" TargetMode="External"/><Relationship Id="rId1643" Type="http://schemas.openxmlformats.org/officeDocument/2006/relationships/hyperlink" Target="http://assembly.state.ny.us/leg/?default_fld=&amp;bn=S02003&amp;term=2015&amp;Summary=Y&amp;Text=Y" TargetMode="External"/><Relationship Id="rId6" Type="http://schemas.openxmlformats.org/officeDocument/2006/relationships/hyperlink" Target="http://assembly.state.ny.us/leg/?default_fld=&amp;bn=S02003&amp;term=2015&amp;Summary=Y&amp;Text=Y" TargetMode="External"/><Relationship Id="rId238" Type="http://schemas.openxmlformats.org/officeDocument/2006/relationships/hyperlink" Target="http://assembly.state.ny.us/leg/?default_fld=&amp;bn=S02003&amp;term=2015&amp;Summary=Y&amp;Text=Y" TargetMode="External"/><Relationship Id="rId445" Type="http://schemas.openxmlformats.org/officeDocument/2006/relationships/hyperlink" Target="http://assembly.state.ny.us/leg/?default_fld=&amp;bn=S02003&amp;term=2015&amp;Summary=Y&amp;Text=Y" TargetMode="External"/><Relationship Id="rId652" Type="http://schemas.openxmlformats.org/officeDocument/2006/relationships/hyperlink" Target="http://assembly.state.ny.us/leg/?default_fld=&amp;bn=S02003&amp;term=2015&amp;Summary=Y&amp;Text=Y" TargetMode="External"/><Relationship Id="rId1075" Type="http://schemas.openxmlformats.org/officeDocument/2006/relationships/hyperlink" Target="http://assembly.state.ny.us/leg/?default_fld=&amp;bn=S02003&amp;term=2015&amp;Summary=Y&amp;Text=Y" TargetMode="External"/><Relationship Id="rId1282" Type="http://schemas.openxmlformats.org/officeDocument/2006/relationships/hyperlink" Target="http://assembly.state.ny.us/leg/?default_fld=&amp;bn=S02003&amp;term=2015&amp;Summary=Y&amp;Text=Y" TargetMode="External"/><Relationship Id="rId1503" Type="http://schemas.openxmlformats.org/officeDocument/2006/relationships/hyperlink" Target="http://assembly.state.ny.us/leg/?default_fld=&amp;bn=S02003&amp;term=2015&amp;Summary=Y&amp;Text=Y" TargetMode="External"/><Relationship Id="rId1710" Type="http://schemas.openxmlformats.org/officeDocument/2006/relationships/hyperlink" Target="http://assembly.state.ny.us/leg/?default_fld=&amp;bn=S02003&amp;term=2015&amp;Summary=Y&amp;Text=Y" TargetMode="External"/><Relationship Id="rId291" Type="http://schemas.openxmlformats.org/officeDocument/2006/relationships/hyperlink" Target="http://assembly.state.ny.us/leg/?default_fld=&amp;bn=S02003&amp;term=2015&amp;Summary=Y&amp;Text=Y" TargetMode="External"/><Relationship Id="rId305" Type="http://schemas.openxmlformats.org/officeDocument/2006/relationships/hyperlink" Target="http://assembly.state.ny.us/leg/?default_fld=&amp;bn=S02003&amp;term=2015&amp;Summary=Y&amp;Text=Y" TargetMode="External"/><Relationship Id="rId512" Type="http://schemas.openxmlformats.org/officeDocument/2006/relationships/hyperlink" Target="http://assembly.state.ny.us/leg/?default_fld=&amp;bn=S02003&amp;term=2015&amp;Summary=Y&amp;Text=Y" TargetMode="External"/><Relationship Id="rId957" Type="http://schemas.openxmlformats.org/officeDocument/2006/relationships/hyperlink" Target="http://assembly.state.ny.us/leg/?default_fld=&amp;bn=S02003&amp;term=2015&amp;Summary=Y&amp;Text=Y" TargetMode="External"/><Relationship Id="rId1142" Type="http://schemas.openxmlformats.org/officeDocument/2006/relationships/hyperlink" Target="http://assembly.state.ny.us/leg/?default_fld=&amp;bn=S02003&amp;term=2015&amp;Summary=Y&amp;Text=Y" TargetMode="External"/><Relationship Id="rId1587" Type="http://schemas.openxmlformats.org/officeDocument/2006/relationships/hyperlink" Target="http://assembly.state.ny.us/leg/?default_fld=&amp;bn=S02003&amp;term=2015&amp;Summary=Y&amp;Text=Y" TargetMode="External"/><Relationship Id="rId1794" Type="http://schemas.openxmlformats.org/officeDocument/2006/relationships/hyperlink" Target="http://assembly.state.ny.us/leg/?default_fld=&amp;bn=S02003&amp;term=2015&amp;Summary=Y&amp;Text=Y" TargetMode="External"/><Relationship Id="rId1808" Type="http://schemas.openxmlformats.org/officeDocument/2006/relationships/hyperlink" Target="http://assembly.state.ny.us/leg/?default_fld=&amp;bn=S02003&amp;term=2015&amp;Summary=Y&amp;Text=Y" TargetMode="External"/><Relationship Id="rId86" Type="http://schemas.openxmlformats.org/officeDocument/2006/relationships/hyperlink" Target="http://assembly.state.ny.us/leg/?default_fld=&amp;bn=S02003&amp;term=2015&amp;Summary=Y&amp;Text=Y" TargetMode="External"/><Relationship Id="rId151" Type="http://schemas.openxmlformats.org/officeDocument/2006/relationships/hyperlink" Target="http://assembly.state.ny.us/leg/?default_fld=&amp;bn=S02003&amp;term=2015&amp;Summary=Y&amp;Text=Y" TargetMode="External"/><Relationship Id="rId389" Type="http://schemas.openxmlformats.org/officeDocument/2006/relationships/hyperlink" Target="http://assembly.state.ny.us/leg/?default_fld=&amp;bn=S02003&amp;term=2015&amp;Summary=Y&amp;Text=Y" TargetMode="External"/><Relationship Id="rId596" Type="http://schemas.openxmlformats.org/officeDocument/2006/relationships/hyperlink" Target="http://assembly.state.ny.us/leg/?default_fld=&amp;bn=S02003&amp;term=2015&amp;Summary=Y&amp;Text=Y" TargetMode="External"/><Relationship Id="rId817" Type="http://schemas.openxmlformats.org/officeDocument/2006/relationships/hyperlink" Target="http://assembly.state.ny.us/leg/?default_fld=&amp;bn=S02003&amp;term=2015&amp;Summary=Y&amp;Text=Y" TargetMode="External"/><Relationship Id="rId1002" Type="http://schemas.openxmlformats.org/officeDocument/2006/relationships/hyperlink" Target="http://assembly.state.ny.us/leg/?default_fld=&amp;bn=S02003&amp;term=2015&amp;Summary=Y&amp;Text=Y" TargetMode="External"/><Relationship Id="rId1447" Type="http://schemas.openxmlformats.org/officeDocument/2006/relationships/hyperlink" Target="http://assembly.state.ny.us/leg/?default_fld=&amp;bn=S02003&amp;term=2015&amp;Summary=Y&amp;Text=Y" TargetMode="External"/><Relationship Id="rId1654" Type="http://schemas.openxmlformats.org/officeDocument/2006/relationships/hyperlink" Target="http://assembly.state.ny.us/leg/?default_fld=&amp;bn=S02003&amp;term=2015&amp;Summary=Y&amp;Text=Y" TargetMode="External"/><Relationship Id="rId249" Type="http://schemas.openxmlformats.org/officeDocument/2006/relationships/hyperlink" Target="http://assembly.state.ny.us/leg/?default_fld=&amp;bn=S02003&amp;term=2015&amp;Summary=Y&amp;Text=Y" TargetMode="External"/><Relationship Id="rId456" Type="http://schemas.openxmlformats.org/officeDocument/2006/relationships/hyperlink" Target="http://assembly.state.ny.us/leg/?default_fld=&amp;bn=S02003&amp;term=2015&amp;Summary=Y&amp;Text=Y" TargetMode="External"/><Relationship Id="rId663" Type="http://schemas.openxmlformats.org/officeDocument/2006/relationships/hyperlink" Target="http://assembly.state.ny.us/leg/?default_fld=&amp;bn=S02003&amp;term=2015&amp;Summary=Y&amp;Text=Y" TargetMode="External"/><Relationship Id="rId870" Type="http://schemas.openxmlformats.org/officeDocument/2006/relationships/hyperlink" Target="http://assembly.state.ny.us/leg/?default_fld=&amp;bn=S02003&amp;term=2015&amp;Summary=Y&amp;Text=Y" TargetMode="External"/><Relationship Id="rId1086" Type="http://schemas.openxmlformats.org/officeDocument/2006/relationships/hyperlink" Target="http://assembly.state.ny.us/leg/?default_fld=&amp;bn=S02003&amp;term=2015&amp;Summary=Y&amp;Text=Y" TargetMode="External"/><Relationship Id="rId1293" Type="http://schemas.openxmlformats.org/officeDocument/2006/relationships/hyperlink" Target="http://assembly.state.ny.us/leg/?default_fld=&amp;bn=S02003&amp;term=2015&amp;Summary=Y&amp;Text=Y" TargetMode="External"/><Relationship Id="rId1307" Type="http://schemas.openxmlformats.org/officeDocument/2006/relationships/hyperlink" Target="http://assembly.state.ny.us/leg/?default_fld=&amp;bn=S02003&amp;term=2015&amp;Summary=Y&amp;Text=Y" TargetMode="External"/><Relationship Id="rId1514" Type="http://schemas.openxmlformats.org/officeDocument/2006/relationships/hyperlink" Target="http://assembly.state.ny.us/leg/?default_fld=&amp;bn=S02003&amp;term=2015&amp;Summary=Y&amp;Text=Y" TargetMode="External"/><Relationship Id="rId1721" Type="http://schemas.openxmlformats.org/officeDocument/2006/relationships/hyperlink" Target="http://assembly.state.ny.us/leg/?default_fld=&amp;bn=S02003&amp;term=2015&amp;Summary=Y&amp;Text=Y" TargetMode="External"/><Relationship Id="rId13" Type="http://schemas.openxmlformats.org/officeDocument/2006/relationships/hyperlink" Target="http://assembly.state.ny.us/leg/?default_fld=&amp;bn=S02003&amp;term=2015&amp;Summary=Y&amp;Text=Y" TargetMode="External"/><Relationship Id="rId109" Type="http://schemas.openxmlformats.org/officeDocument/2006/relationships/hyperlink" Target="http://assembly.state.ny.us/leg/?default_fld=&amp;bn=S02003&amp;term=2015&amp;Summary=Y&amp;Text=Y" TargetMode="External"/><Relationship Id="rId316" Type="http://schemas.openxmlformats.org/officeDocument/2006/relationships/hyperlink" Target="http://assembly.state.ny.us/leg/?default_fld=&amp;bn=S02003&amp;term=2015&amp;Summary=Y&amp;Text=Y" TargetMode="External"/><Relationship Id="rId523" Type="http://schemas.openxmlformats.org/officeDocument/2006/relationships/hyperlink" Target="http://assembly.state.ny.us/leg/?default_fld=&amp;bn=S02003&amp;term=2015&amp;Summary=Y&amp;Text=Y" TargetMode="External"/><Relationship Id="rId968" Type="http://schemas.openxmlformats.org/officeDocument/2006/relationships/hyperlink" Target="http://assembly.state.ny.us/leg/?default_fld=&amp;bn=S02003&amp;term=2015&amp;Summary=Y&amp;Text=Y" TargetMode="External"/><Relationship Id="rId1153" Type="http://schemas.openxmlformats.org/officeDocument/2006/relationships/hyperlink" Target="http://assembly.state.ny.us/leg/?default_fld=&amp;bn=S02003&amp;term=2015&amp;Summary=Y&amp;Text=Y" TargetMode="External"/><Relationship Id="rId1598" Type="http://schemas.openxmlformats.org/officeDocument/2006/relationships/hyperlink" Target="http://assembly.state.ny.us/leg/?default_fld=&amp;bn=S02003&amp;term=2015&amp;Summary=Y&amp;Text=Y" TargetMode="External"/><Relationship Id="rId1819" Type="http://schemas.openxmlformats.org/officeDocument/2006/relationships/printerSettings" Target="../printerSettings/printerSettings1.bin"/><Relationship Id="rId97" Type="http://schemas.openxmlformats.org/officeDocument/2006/relationships/hyperlink" Target="http://assembly.state.ny.us/leg/?default_fld=&amp;bn=S02003&amp;term=2015&amp;Summary=Y&amp;Text=Y" TargetMode="External"/><Relationship Id="rId730" Type="http://schemas.openxmlformats.org/officeDocument/2006/relationships/hyperlink" Target="http://assembly.state.ny.us/leg/?default_fld=&amp;bn=S02003&amp;term=2015&amp;Summary=Y&amp;Text=Y" TargetMode="External"/><Relationship Id="rId828" Type="http://schemas.openxmlformats.org/officeDocument/2006/relationships/hyperlink" Target="http://assembly.state.ny.us/leg/?default_fld=&amp;bn=S02003&amp;term=2015&amp;Summary=Y&amp;Text=Y" TargetMode="External"/><Relationship Id="rId1013" Type="http://schemas.openxmlformats.org/officeDocument/2006/relationships/hyperlink" Target="http://assembly.state.ny.us/leg/?default_fld=&amp;bn=S02003&amp;term=2015&amp;Summary=Y&amp;Text=Y" TargetMode="External"/><Relationship Id="rId1360" Type="http://schemas.openxmlformats.org/officeDocument/2006/relationships/hyperlink" Target="http://assembly.state.ny.us/leg/?default_fld=&amp;bn=S02003&amp;term=2015&amp;Summary=Y&amp;Text=Y" TargetMode="External"/><Relationship Id="rId1458" Type="http://schemas.openxmlformats.org/officeDocument/2006/relationships/hyperlink" Target="http://assembly.state.ny.us/leg/?default_fld=&amp;bn=S02003&amp;term=2015&amp;Summary=Y&amp;Text=Y" TargetMode="External"/><Relationship Id="rId1665" Type="http://schemas.openxmlformats.org/officeDocument/2006/relationships/hyperlink" Target="http://assembly.state.ny.us/leg/?default_fld=&amp;bn=S02003&amp;term=2015&amp;Summary=Y&amp;Text=Y" TargetMode="External"/><Relationship Id="rId162" Type="http://schemas.openxmlformats.org/officeDocument/2006/relationships/hyperlink" Target="http://assembly.state.ny.us/leg/?default_fld=&amp;bn=S02003&amp;term=2015&amp;Summary=Y&amp;Text=Y" TargetMode="External"/><Relationship Id="rId467" Type="http://schemas.openxmlformats.org/officeDocument/2006/relationships/hyperlink" Target="http://assembly.state.ny.us/leg/?default_fld=&amp;bn=S02003&amp;term=2015&amp;Summary=Y&amp;Text=Y" TargetMode="External"/><Relationship Id="rId1097" Type="http://schemas.openxmlformats.org/officeDocument/2006/relationships/hyperlink" Target="http://assembly.state.ny.us/leg/?default_fld=&amp;bn=S02003&amp;term=2015&amp;Summary=Y&amp;Text=Y" TargetMode="External"/><Relationship Id="rId1220" Type="http://schemas.openxmlformats.org/officeDocument/2006/relationships/hyperlink" Target="http://assembly.state.ny.us/leg/?default_fld=&amp;bn=S02003&amp;term=2015&amp;Summary=Y&amp;Text=Y" TargetMode="External"/><Relationship Id="rId1318" Type="http://schemas.openxmlformats.org/officeDocument/2006/relationships/hyperlink" Target="http://assembly.state.ny.us/leg/?default_fld=&amp;bn=S02003&amp;term=2015&amp;Summary=Y&amp;Text=Y" TargetMode="External"/><Relationship Id="rId1525" Type="http://schemas.openxmlformats.org/officeDocument/2006/relationships/hyperlink" Target="http://assembly.state.ny.us/leg/?default_fld=&amp;bn=S02003&amp;term=2015&amp;Summary=Y&amp;Text=Y" TargetMode="External"/><Relationship Id="rId674" Type="http://schemas.openxmlformats.org/officeDocument/2006/relationships/hyperlink" Target="http://assembly.state.ny.us/leg/?default_fld=&amp;bn=S02003&amp;term=2015&amp;Summary=Y&amp;Text=Y" TargetMode="External"/><Relationship Id="rId881" Type="http://schemas.openxmlformats.org/officeDocument/2006/relationships/hyperlink" Target="http://assembly.state.ny.us/leg/?default_fld=&amp;bn=S02003&amp;term=2015&amp;Summary=Y&amp;Text=Y" TargetMode="External"/><Relationship Id="rId979" Type="http://schemas.openxmlformats.org/officeDocument/2006/relationships/hyperlink" Target="http://assembly.state.ny.us/leg/?default_fld=&amp;bn=S02003&amp;term=2015&amp;Summary=Y&amp;Text=Y" TargetMode="External"/><Relationship Id="rId1732" Type="http://schemas.openxmlformats.org/officeDocument/2006/relationships/hyperlink" Target="http://assembly.state.ny.us/leg/?default_fld=&amp;bn=S02003&amp;term=2015&amp;Summary=Y&amp;Text=Y" TargetMode="External"/><Relationship Id="rId24" Type="http://schemas.openxmlformats.org/officeDocument/2006/relationships/hyperlink" Target="http://assembly.state.ny.us/leg/?default_fld=&amp;bn=S02003&amp;term=2015&amp;Summary=Y&amp;Text=Y" TargetMode="External"/><Relationship Id="rId327" Type="http://schemas.openxmlformats.org/officeDocument/2006/relationships/hyperlink" Target="http://assembly.state.ny.us/leg/?default_fld=&amp;bn=S02003&amp;term=2015&amp;Summary=Y&amp;Text=Y" TargetMode="External"/><Relationship Id="rId534" Type="http://schemas.openxmlformats.org/officeDocument/2006/relationships/hyperlink" Target="http://assembly.state.ny.us/leg/?default_fld=&amp;bn=S02003&amp;term=2015&amp;Summary=Y&amp;Text=Y" TargetMode="External"/><Relationship Id="rId741" Type="http://schemas.openxmlformats.org/officeDocument/2006/relationships/hyperlink" Target="http://assembly.state.ny.us/leg/?default_fld=&amp;bn=S02003&amp;term=2015&amp;Summary=Y&amp;Text=Y" TargetMode="External"/><Relationship Id="rId839" Type="http://schemas.openxmlformats.org/officeDocument/2006/relationships/hyperlink" Target="http://assembly.state.ny.us/leg/?default_fld=&amp;bn=S02003&amp;term=2015&amp;Summary=Y&amp;Text=Y" TargetMode="External"/><Relationship Id="rId1164" Type="http://schemas.openxmlformats.org/officeDocument/2006/relationships/hyperlink" Target="http://assembly.state.ny.us/leg/?default_fld=&amp;bn=S02003&amp;term=2015&amp;Summary=Y&amp;Text=Y" TargetMode="External"/><Relationship Id="rId1371" Type="http://schemas.openxmlformats.org/officeDocument/2006/relationships/hyperlink" Target="http://assembly.state.ny.us/leg/?default_fld=&amp;bn=S02003&amp;term=2015&amp;Summary=Y&amp;Text=Y" TargetMode="External"/><Relationship Id="rId1469" Type="http://schemas.openxmlformats.org/officeDocument/2006/relationships/hyperlink" Target="http://assembly.state.ny.us/leg/?default_fld=&amp;bn=S02003&amp;term=2015&amp;Summary=Y&amp;Text=Y" TargetMode="External"/><Relationship Id="rId173" Type="http://schemas.openxmlformats.org/officeDocument/2006/relationships/hyperlink" Target="http://assembly.state.ny.us/leg/?default_fld=&amp;bn=S02003&amp;term=2015&amp;Summary=Y&amp;Text=Y" TargetMode="External"/><Relationship Id="rId380" Type="http://schemas.openxmlformats.org/officeDocument/2006/relationships/hyperlink" Target="http://assembly.state.ny.us/leg/?default_fld=&amp;bn=S02003&amp;term=2015&amp;Summary=Y&amp;Text=Y" TargetMode="External"/><Relationship Id="rId601" Type="http://schemas.openxmlformats.org/officeDocument/2006/relationships/hyperlink" Target="http://assembly.state.ny.us/leg/?default_fld=&amp;bn=S02003&amp;term=2015&amp;Summary=Y&amp;Text=Y" TargetMode="External"/><Relationship Id="rId1024" Type="http://schemas.openxmlformats.org/officeDocument/2006/relationships/hyperlink" Target="http://assembly.state.ny.us/leg/?default_fld=&amp;bn=S02003&amp;term=2015&amp;Summary=Y&amp;Text=Y" TargetMode="External"/><Relationship Id="rId1231" Type="http://schemas.openxmlformats.org/officeDocument/2006/relationships/hyperlink" Target="http://assembly.state.ny.us/leg/?default_fld=&amp;bn=S02003&amp;term=2015&amp;Summary=Y&amp;Text=Y" TargetMode="External"/><Relationship Id="rId1676" Type="http://schemas.openxmlformats.org/officeDocument/2006/relationships/hyperlink" Target="http://assembly.state.ny.us/leg/?default_fld=&amp;bn=S02003&amp;term=2015&amp;Summary=Y&amp;Text=Y" TargetMode="External"/><Relationship Id="rId240" Type="http://schemas.openxmlformats.org/officeDocument/2006/relationships/hyperlink" Target="http://assembly.state.ny.us/leg/?default_fld=&amp;bn=S02003&amp;term=2015&amp;Summary=Y&amp;Text=Y" TargetMode="External"/><Relationship Id="rId478" Type="http://schemas.openxmlformats.org/officeDocument/2006/relationships/hyperlink" Target="http://assembly.state.ny.us/leg/?default_fld=&amp;bn=S02003&amp;term=2015&amp;Summary=Y&amp;Text=Y" TargetMode="External"/><Relationship Id="rId685" Type="http://schemas.openxmlformats.org/officeDocument/2006/relationships/hyperlink" Target="http://assembly.state.ny.us/leg/?default_fld=&amp;bn=S02003&amp;term=2015&amp;Summary=Y&amp;Text=Y" TargetMode="External"/><Relationship Id="rId892" Type="http://schemas.openxmlformats.org/officeDocument/2006/relationships/hyperlink" Target="http://assembly.state.ny.us/leg/?default_fld=&amp;bn=S02003&amp;term=2015&amp;Summary=Y&amp;Text=Y" TargetMode="External"/><Relationship Id="rId906" Type="http://schemas.openxmlformats.org/officeDocument/2006/relationships/hyperlink" Target="http://assembly.state.ny.us/leg/?default_fld=&amp;bn=S02003&amp;term=2015&amp;Summary=Y&amp;Text=Y" TargetMode="External"/><Relationship Id="rId1329" Type="http://schemas.openxmlformats.org/officeDocument/2006/relationships/hyperlink" Target="http://assembly.state.ny.us/leg/?default_fld=&amp;bn=S02003&amp;term=2015&amp;Summary=Y&amp;Text=Y" TargetMode="External"/><Relationship Id="rId1536" Type="http://schemas.openxmlformats.org/officeDocument/2006/relationships/hyperlink" Target="http://assembly.state.ny.us/leg/?default_fld=&amp;bn=S02003&amp;term=2015&amp;Summary=Y&amp;Text=Y" TargetMode="External"/><Relationship Id="rId1743" Type="http://schemas.openxmlformats.org/officeDocument/2006/relationships/hyperlink" Target="http://assembly.state.ny.us/leg/?default_fld=&amp;bn=S02003&amp;term=2015&amp;Summary=Y&amp;Text=Y" TargetMode="External"/><Relationship Id="rId35" Type="http://schemas.openxmlformats.org/officeDocument/2006/relationships/hyperlink" Target="http://assembly.state.ny.us/leg/?default_fld=&amp;bn=S02003&amp;term=2015&amp;Summary=Y&amp;Text=Y" TargetMode="External"/><Relationship Id="rId100" Type="http://schemas.openxmlformats.org/officeDocument/2006/relationships/hyperlink" Target="http://assembly.state.ny.us/leg/?default_fld=&amp;bn=S02003&amp;term=2015&amp;Summary=Y&amp;Text=Y" TargetMode="External"/><Relationship Id="rId338" Type="http://schemas.openxmlformats.org/officeDocument/2006/relationships/hyperlink" Target="http://assembly.state.ny.us/leg/?default_fld=&amp;bn=S02003&amp;term=2015&amp;Summary=Y&amp;Text=Y" TargetMode="External"/><Relationship Id="rId545" Type="http://schemas.openxmlformats.org/officeDocument/2006/relationships/hyperlink" Target="http://assembly.state.ny.us/leg/?default_fld=&amp;bn=S02003&amp;term=2015&amp;Summary=Y&amp;Text=Y" TargetMode="External"/><Relationship Id="rId752" Type="http://schemas.openxmlformats.org/officeDocument/2006/relationships/hyperlink" Target="http://assembly.state.ny.us/leg/?default_fld=&amp;bn=S02003&amp;term=2015&amp;Summary=Y&amp;Text=Y" TargetMode="External"/><Relationship Id="rId1175" Type="http://schemas.openxmlformats.org/officeDocument/2006/relationships/hyperlink" Target="http://assembly.state.ny.us/leg/?default_fld=&amp;bn=S02003&amp;term=2015&amp;Summary=Y&amp;Text=Y" TargetMode="External"/><Relationship Id="rId1382" Type="http://schemas.openxmlformats.org/officeDocument/2006/relationships/hyperlink" Target="http://assembly.state.ny.us/leg/?default_fld=&amp;bn=S02003&amp;term=2015&amp;Summary=Y&amp;Text=Y" TargetMode="External"/><Relationship Id="rId1603" Type="http://schemas.openxmlformats.org/officeDocument/2006/relationships/hyperlink" Target="http://assembly.state.ny.us/leg/?default_fld=&amp;bn=S02003&amp;term=2015&amp;Summary=Y&amp;Text=Y" TargetMode="External"/><Relationship Id="rId1810" Type="http://schemas.openxmlformats.org/officeDocument/2006/relationships/hyperlink" Target="http://assembly.state.ny.us/leg/?default_fld=&amp;bn=S02003&amp;term=2015&amp;Summary=Y&amp;Text=Y" TargetMode="External"/><Relationship Id="rId184" Type="http://schemas.openxmlformats.org/officeDocument/2006/relationships/hyperlink" Target="http://assembly.state.ny.us/leg/?default_fld=&amp;bn=S02003&amp;term=2015&amp;Summary=Y&amp;Text=Y" TargetMode="External"/><Relationship Id="rId391" Type="http://schemas.openxmlformats.org/officeDocument/2006/relationships/hyperlink" Target="http://assembly.state.ny.us/leg/?default_fld=&amp;bn=S02003&amp;term=2015&amp;Summary=Y&amp;Text=Y" TargetMode="External"/><Relationship Id="rId405" Type="http://schemas.openxmlformats.org/officeDocument/2006/relationships/hyperlink" Target="http://assembly.state.ny.us/leg/?default_fld=&amp;bn=S02003&amp;term=2015&amp;Summary=Y&amp;Text=Y" TargetMode="External"/><Relationship Id="rId612" Type="http://schemas.openxmlformats.org/officeDocument/2006/relationships/hyperlink" Target="http://assembly.state.ny.us/leg/?default_fld=&amp;bn=S02003&amp;term=2015&amp;Summary=Y&amp;Text=Y" TargetMode="External"/><Relationship Id="rId1035" Type="http://schemas.openxmlformats.org/officeDocument/2006/relationships/hyperlink" Target="http://assembly.state.ny.us/leg/?default_fld=&amp;bn=S02003&amp;term=2015&amp;Summary=Y&amp;Text=Y" TargetMode="External"/><Relationship Id="rId1242" Type="http://schemas.openxmlformats.org/officeDocument/2006/relationships/hyperlink" Target="http://assembly.state.ny.us/leg/?default_fld=&amp;bn=S02003&amp;term=2015&amp;Summary=Y&amp;Text=Y" TargetMode="External"/><Relationship Id="rId1687" Type="http://schemas.openxmlformats.org/officeDocument/2006/relationships/hyperlink" Target="http://assembly.state.ny.us/leg/?default_fld=&amp;bn=S02003&amp;term=2015&amp;Summary=Y&amp;Text=Y" TargetMode="External"/><Relationship Id="rId251" Type="http://schemas.openxmlformats.org/officeDocument/2006/relationships/hyperlink" Target="http://assembly.state.ny.us/leg/?default_fld=&amp;bn=S02003&amp;term=2015&amp;Summary=Y&amp;Text=Y" TargetMode="External"/><Relationship Id="rId489" Type="http://schemas.openxmlformats.org/officeDocument/2006/relationships/hyperlink" Target="http://assembly.state.ny.us/leg/?default_fld=&amp;bn=S02003&amp;term=2015&amp;Summary=Y&amp;Text=Y" TargetMode="External"/><Relationship Id="rId696" Type="http://schemas.openxmlformats.org/officeDocument/2006/relationships/hyperlink" Target="http://assembly.state.ny.us/leg/?default_fld=&amp;bn=S02003&amp;term=2015&amp;Summary=Y&amp;Text=Y" TargetMode="External"/><Relationship Id="rId917" Type="http://schemas.openxmlformats.org/officeDocument/2006/relationships/hyperlink" Target="http://assembly.state.ny.us/leg/?default_fld=&amp;bn=S02003&amp;term=2015&amp;Summary=Y&amp;Text=Y" TargetMode="External"/><Relationship Id="rId1102" Type="http://schemas.openxmlformats.org/officeDocument/2006/relationships/hyperlink" Target="http://assembly.state.ny.us/leg/?default_fld=&amp;bn=S02003&amp;term=2015&amp;Summary=Y&amp;Text=Y" TargetMode="External"/><Relationship Id="rId1547" Type="http://schemas.openxmlformats.org/officeDocument/2006/relationships/hyperlink" Target="http://assembly.state.ny.us/leg/?default_fld=&amp;bn=S02003&amp;term=2015&amp;Summary=Y&amp;Text=Y" TargetMode="External"/><Relationship Id="rId1754" Type="http://schemas.openxmlformats.org/officeDocument/2006/relationships/hyperlink" Target="http://assembly.state.ny.us/leg/?default_fld=&amp;bn=S02003&amp;term=2015&amp;Summary=Y&amp;Text=Y" TargetMode="External"/><Relationship Id="rId46" Type="http://schemas.openxmlformats.org/officeDocument/2006/relationships/hyperlink" Target="http://assembly.state.ny.us/leg/?default_fld=&amp;bn=S02003&amp;term=2015&amp;Summary=Y&amp;Text=Y" TargetMode="External"/><Relationship Id="rId349" Type="http://schemas.openxmlformats.org/officeDocument/2006/relationships/hyperlink" Target="http://assembly.state.ny.us/leg/?default_fld=&amp;bn=S02003&amp;term=2015&amp;Summary=Y&amp;Text=Y" TargetMode="External"/><Relationship Id="rId556" Type="http://schemas.openxmlformats.org/officeDocument/2006/relationships/hyperlink" Target="http://assembly.state.ny.us/leg/?default_fld=&amp;bn=S02003&amp;term=2015&amp;Summary=Y&amp;Text=Y" TargetMode="External"/><Relationship Id="rId763" Type="http://schemas.openxmlformats.org/officeDocument/2006/relationships/hyperlink" Target="http://assembly.state.ny.us/leg/?default_fld=&amp;bn=S02003&amp;term=2015&amp;Summary=Y&amp;Text=Y" TargetMode="External"/><Relationship Id="rId1186" Type="http://schemas.openxmlformats.org/officeDocument/2006/relationships/hyperlink" Target="http://assembly.state.ny.us/leg/?default_fld=&amp;bn=S02003&amp;term=2015&amp;Summary=Y&amp;Text=Y" TargetMode="External"/><Relationship Id="rId1393" Type="http://schemas.openxmlformats.org/officeDocument/2006/relationships/hyperlink" Target="http://assembly.state.ny.us/leg/?default_fld=&amp;bn=S02003&amp;term=2015&amp;Summary=Y&amp;Text=Y" TargetMode="External"/><Relationship Id="rId1407" Type="http://schemas.openxmlformats.org/officeDocument/2006/relationships/hyperlink" Target="http://assembly.state.ny.us/leg/?default_fld=&amp;bn=S02003&amp;term=2015&amp;Summary=Y&amp;Text=Y" TargetMode="External"/><Relationship Id="rId1614" Type="http://schemas.openxmlformats.org/officeDocument/2006/relationships/hyperlink" Target="http://assembly.state.ny.us/leg/?default_fld=&amp;bn=S02003&amp;term=2015&amp;Summary=Y&amp;Text=Y" TargetMode="External"/><Relationship Id="rId111" Type="http://schemas.openxmlformats.org/officeDocument/2006/relationships/hyperlink" Target="http://assembly.state.ny.us/leg/?default_fld=&amp;bn=S02003&amp;term=2015&amp;Summary=Y&amp;Text=Y" TargetMode="External"/><Relationship Id="rId195" Type="http://schemas.openxmlformats.org/officeDocument/2006/relationships/hyperlink" Target="http://assembly.state.ny.us/leg/?default_fld=&amp;bn=S02003&amp;term=2015&amp;Summary=Y&amp;Text=Y" TargetMode="External"/><Relationship Id="rId209" Type="http://schemas.openxmlformats.org/officeDocument/2006/relationships/hyperlink" Target="http://assembly.state.ny.us/leg/?default_fld=&amp;bn=S02003&amp;term=2015&amp;Summary=Y&amp;Text=Y" TargetMode="External"/><Relationship Id="rId416" Type="http://schemas.openxmlformats.org/officeDocument/2006/relationships/hyperlink" Target="http://assembly.state.ny.us/leg/?default_fld=&amp;bn=S02003&amp;term=2015&amp;Summary=Y&amp;Text=Y" TargetMode="External"/><Relationship Id="rId970" Type="http://schemas.openxmlformats.org/officeDocument/2006/relationships/hyperlink" Target="http://assembly.state.ny.us/leg/?default_fld=&amp;bn=S02003&amp;term=2015&amp;Summary=Y&amp;Text=Y" TargetMode="External"/><Relationship Id="rId1046" Type="http://schemas.openxmlformats.org/officeDocument/2006/relationships/hyperlink" Target="http://assembly.state.ny.us/leg/?default_fld=&amp;bn=S02003&amp;term=2015&amp;Summary=Y&amp;Text=Y" TargetMode="External"/><Relationship Id="rId1253" Type="http://schemas.openxmlformats.org/officeDocument/2006/relationships/hyperlink" Target="http://assembly.state.ny.us/leg/?default_fld=&amp;bn=S02003&amp;term=2015&amp;Summary=Y&amp;Text=Y" TargetMode="External"/><Relationship Id="rId1698" Type="http://schemas.openxmlformats.org/officeDocument/2006/relationships/hyperlink" Target="http://assembly.state.ny.us/leg/?default_fld=&amp;bn=S02003&amp;term=2015&amp;Summary=Y&amp;Text=Y" TargetMode="External"/><Relationship Id="rId623" Type="http://schemas.openxmlformats.org/officeDocument/2006/relationships/hyperlink" Target="http://assembly.state.ny.us/leg/?default_fld=&amp;bn=S02003&amp;term=2015&amp;Summary=Y&amp;Text=Y" TargetMode="External"/><Relationship Id="rId830" Type="http://schemas.openxmlformats.org/officeDocument/2006/relationships/hyperlink" Target="http://assembly.state.ny.us/leg/?default_fld=&amp;bn=S02003&amp;term=2015&amp;Summary=Y&amp;Text=Y" TargetMode="External"/><Relationship Id="rId928" Type="http://schemas.openxmlformats.org/officeDocument/2006/relationships/hyperlink" Target="http://assembly.state.ny.us/leg/?default_fld=&amp;bn=S02003&amp;term=2015&amp;Summary=Y&amp;Text=Y" TargetMode="External"/><Relationship Id="rId1460" Type="http://schemas.openxmlformats.org/officeDocument/2006/relationships/hyperlink" Target="http://assembly.state.ny.us/leg/?default_fld=&amp;bn=S02003&amp;term=2015&amp;Summary=Y&amp;Text=Y" TargetMode="External"/><Relationship Id="rId1558" Type="http://schemas.openxmlformats.org/officeDocument/2006/relationships/hyperlink" Target="http://assembly.state.ny.us/leg/?default_fld=&amp;bn=S02003&amp;term=2015&amp;Summary=Y&amp;Text=Y" TargetMode="External"/><Relationship Id="rId1765" Type="http://schemas.openxmlformats.org/officeDocument/2006/relationships/hyperlink" Target="http://assembly.state.ny.us/leg/?default_fld=&amp;bn=S02003&amp;term=2015&amp;Summary=Y&amp;Text=Y" TargetMode="External"/><Relationship Id="rId57" Type="http://schemas.openxmlformats.org/officeDocument/2006/relationships/hyperlink" Target="http://assembly.state.ny.us/leg/?default_fld=&amp;bn=S02003&amp;term=2015&amp;Summary=Y&amp;Text=Y" TargetMode="External"/><Relationship Id="rId262" Type="http://schemas.openxmlformats.org/officeDocument/2006/relationships/hyperlink" Target="http://assembly.state.ny.us/leg/?default_fld=&amp;bn=S02003&amp;term=2015&amp;Summary=Y&amp;Text=Y" TargetMode="External"/><Relationship Id="rId567" Type="http://schemas.openxmlformats.org/officeDocument/2006/relationships/hyperlink" Target="http://assembly.state.ny.us/leg/?default_fld=&amp;bn=S02003&amp;term=2015&amp;Summary=Y&amp;Text=Y" TargetMode="External"/><Relationship Id="rId1113" Type="http://schemas.openxmlformats.org/officeDocument/2006/relationships/hyperlink" Target="http://assembly.state.ny.us/leg/?default_fld=&amp;bn=S02003&amp;term=2015&amp;Summary=Y&amp;Text=Y" TargetMode="External"/><Relationship Id="rId1197" Type="http://schemas.openxmlformats.org/officeDocument/2006/relationships/hyperlink" Target="http://assembly.state.ny.us/leg/?default_fld=&amp;bn=S02003&amp;term=2015&amp;Summary=Y&amp;Text=Y" TargetMode="External"/><Relationship Id="rId1320" Type="http://schemas.openxmlformats.org/officeDocument/2006/relationships/hyperlink" Target="http://assembly.state.ny.us/leg/?default_fld=&amp;bn=S02003&amp;term=2015&amp;Summary=Y&amp;Text=Y" TargetMode="External"/><Relationship Id="rId1418" Type="http://schemas.openxmlformats.org/officeDocument/2006/relationships/hyperlink" Target="http://assembly.state.ny.us/leg/?default_fld=&amp;bn=S02003&amp;term=2015&amp;Summary=Y&amp;Text=Y" TargetMode="External"/><Relationship Id="rId122" Type="http://schemas.openxmlformats.org/officeDocument/2006/relationships/hyperlink" Target="http://assembly.state.ny.us/leg/?default_fld=&amp;bn=S02003&amp;term=2015&amp;Summary=Y&amp;Text=Y" TargetMode="External"/><Relationship Id="rId774" Type="http://schemas.openxmlformats.org/officeDocument/2006/relationships/hyperlink" Target="http://assembly.state.ny.us/leg/?default_fld=&amp;bn=S02003&amp;term=2015&amp;Summary=Y&amp;Text=Y" TargetMode="External"/><Relationship Id="rId981" Type="http://schemas.openxmlformats.org/officeDocument/2006/relationships/hyperlink" Target="http://assembly.state.ny.us/leg/?default_fld=&amp;bn=S02003&amp;term=2015&amp;Summary=Y&amp;Text=Y" TargetMode="External"/><Relationship Id="rId1057" Type="http://schemas.openxmlformats.org/officeDocument/2006/relationships/hyperlink" Target="http://assembly.state.ny.us/leg/?default_fld=&amp;bn=S02003&amp;term=2015&amp;Summary=Y&amp;Text=Y" TargetMode="External"/><Relationship Id="rId1625" Type="http://schemas.openxmlformats.org/officeDocument/2006/relationships/hyperlink" Target="http://assembly.state.ny.us/leg/?default_fld=&amp;bn=S02003&amp;term=2015&amp;Summary=Y&amp;Text=Y" TargetMode="External"/><Relationship Id="rId427" Type="http://schemas.openxmlformats.org/officeDocument/2006/relationships/hyperlink" Target="http://assembly.state.ny.us/leg/?default_fld=&amp;bn=S02003&amp;term=2015&amp;Summary=Y&amp;Text=Y" TargetMode="External"/><Relationship Id="rId634" Type="http://schemas.openxmlformats.org/officeDocument/2006/relationships/hyperlink" Target="http://assembly.state.ny.us/leg/?default_fld=&amp;bn=S02003&amp;term=2015&amp;Summary=Y&amp;Text=Y" TargetMode="External"/><Relationship Id="rId841" Type="http://schemas.openxmlformats.org/officeDocument/2006/relationships/hyperlink" Target="http://assembly.state.ny.us/leg/?default_fld=&amp;bn=S02003&amp;term=2015&amp;Summary=Y&amp;Text=Y" TargetMode="External"/><Relationship Id="rId1264" Type="http://schemas.openxmlformats.org/officeDocument/2006/relationships/hyperlink" Target="http://assembly.state.ny.us/leg/?default_fld=&amp;bn=S02003&amp;term=2015&amp;Summary=Y&amp;Text=Y" TargetMode="External"/><Relationship Id="rId1471" Type="http://schemas.openxmlformats.org/officeDocument/2006/relationships/hyperlink" Target="http://assembly.state.ny.us/leg/?default_fld=&amp;bn=S02003&amp;term=2015&amp;Summary=Y&amp;Text=Y" TargetMode="External"/><Relationship Id="rId1569" Type="http://schemas.openxmlformats.org/officeDocument/2006/relationships/hyperlink" Target="http://assembly.state.ny.us/leg/?default_fld=&amp;bn=S02003&amp;term=2015&amp;Summary=Y&amp;Text=Y" TargetMode="External"/><Relationship Id="rId273" Type="http://schemas.openxmlformats.org/officeDocument/2006/relationships/hyperlink" Target="http://assembly.state.ny.us/leg/?default_fld=&amp;bn=S02003&amp;term=2015&amp;Summary=Y&amp;Text=Y" TargetMode="External"/><Relationship Id="rId480" Type="http://schemas.openxmlformats.org/officeDocument/2006/relationships/hyperlink" Target="http://assembly.state.ny.us/leg/?default_fld=&amp;bn=S02003&amp;term=2015&amp;Summary=Y&amp;Text=Y" TargetMode="External"/><Relationship Id="rId701" Type="http://schemas.openxmlformats.org/officeDocument/2006/relationships/hyperlink" Target="http://assembly.state.ny.us/leg/?default_fld=&amp;bn=S02003&amp;term=2015&amp;Summary=Y&amp;Text=Y" TargetMode="External"/><Relationship Id="rId939" Type="http://schemas.openxmlformats.org/officeDocument/2006/relationships/hyperlink" Target="http://assembly.state.ny.us/leg/?default_fld=&amp;bn=S02003&amp;term=2015&amp;Summary=Y&amp;Text=Y" TargetMode="External"/><Relationship Id="rId1124" Type="http://schemas.openxmlformats.org/officeDocument/2006/relationships/hyperlink" Target="http://assembly.state.ny.us/leg/?default_fld=&amp;bn=S02003&amp;term=2015&amp;Summary=Y&amp;Text=Y" TargetMode="External"/><Relationship Id="rId1331" Type="http://schemas.openxmlformats.org/officeDocument/2006/relationships/hyperlink" Target="http://assembly.state.ny.us/leg/?default_fld=&amp;bn=S02003&amp;term=2015&amp;Summary=Y&amp;Text=Y" TargetMode="External"/><Relationship Id="rId1776" Type="http://schemas.openxmlformats.org/officeDocument/2006/relationships/hyperlink" Target="http://assembly.state.ny.us/leg/?default_fld=&amp;bn=S02003&amp;term=2015&amp;Summary=Y&amp;Text=Y" TargetMode="External"/><Relationship Id="rId68" Type="http://schemas.openxmlformats.org/officeDocument/2006/relationships/hyperlink" Target="http://assembly.state.ny.us/leg/?default_fld=&amp;bn=S02003&amp;term=2015&amp;Summary=Y&amp;Text=Y" TargetMode="External"/><Relationship Id="rId133" Type="http://schemas.openxmlformats.org/officeDocument/2006/relationships/hyperlink" Target="http://assembly.state.ny.us/leg/?default_fld=&amp;bn=S02003&amp;term=2015&amp;Summary=Y&amp;Text=Y" TargetMode="External"/><Relationship Id="rId340" Type="http://schemas.openxmlformats.org/officeDocument/2006/relationships/hyperlink" Target="http://assembly.state.ny.us/leg/?default_fld=&amp;bn=S02003&amp;term=2015&amp;Summary=Y&amp;Text=Y" TargetMode="External"/><Relationship Id="rId578" Type="http://schemas.openxmlformats.org/officeDocument/2006/relationships/hyperlink" Target="http://assembly.state.ny.us/leg/?default_fld=&amp;bn=S02003&amp;term=2015&amp;Summary=Y&amp;Text=Y" TargetMode="External"/><Relationship Id="rId785" Type="http://schemas.openxmlformats.org/officeDocument/2006/relationships/hyperlink" Target="http://assembly.state.ny.us/leg/?default_fld=&amp;bn=S02003&amp;term=2015&amp;Summary=Y&amp;Text=Y" TargetMode="External"/><Relationship Id="rId992" Type="http://schemas.openxmlformats.org/officeDocument/2006/relationships/hyperlink" Target="http://assembly.state.ny.us/leg/?default_fld=&amp;bn=S02003&amp;term=2015&amp;Summary=Y&amp;Text=Y" TargetMode="External"/><Relationship Id="rId1429" Type="http://schemas.openxmlformats.org/officeDocument/2006/relationships/hyperlink" Target="http://assembly.state.ny.us/leg/?default_fld=&amp;bn=S02003&amp;term=2015&amp;Summary=Y&amp;Text=Y" TargetMode="External"/><Relationship Id="rId1636" Type="http://schemas.openxmlformats.org/officeDocument/2006/relationships/hyperlink" Target="http://assembly.state.ny.us/leg/?default_fld=&amp;bn=S02003&amp;term=2015&amp;Summary=Y&amp;Text=Y" TargetMode="External"/><Relationship Id="rId200" Type="http://schemas.openxmlformats.org/officeDocument/2006/relationships/hyperlink" Target="http://assembly.state.ny.us/leg/?default_fld=&amp;bn=S02003&amp;term=2015&amp;Summary=Y&amp;Text=Y" TargetMode="External"/><Relationship Id="rId438" Type="http://schemas.openxmlformats.org/officeDocument/2006/relationships/hyperlink" Target="http://assembly.state.ny.us/leg/?default_fld=&amp;bn=S02003&amp;term=2015&amp;Summary=Y&amp;Text=Y" TargetMode="External"/><Relationship Id="rId645" Type="http://schemas.openxmlformats.org/officeDocument/2006/relationships/hyperlink" Target="http://assembly.state.ny.us/leg/?default_fld=&amp;bn=S02003&amp;term=2015&amp;Summary=Y&amp;Text=Y" TargetMode="External"/><Relationship Id="rId852" Type="http://schemas.openxmlformats.org/officeDocument/2006/relationships/hyperlink" Target="http://assembly.state.ny.us/leg/?default_fld=&amp;bn=S02003&amp;term=2015&amp;Summary=Y&amp;Text=Y" TargetMode="External"/><Relationship Id="rId1068" Type="http://schemas.openxmlformats.org/officeDocument/2006/relationships/hyperlink" Target="http://assembly.state.ny.us/leg/?default_fld=&amp;bn=S02003&amp;term=2015&amp;Summary=Y&amp;Text=Y" TargetMode="External"/><Relationship Id="rId1275" Type="http://schemas.openxmlformats.org/officeDocument/2006/relationships/hyperlink" Target="http://assembly.state.ny.us/leg/?default_fld=&amp;bn=S02003&amp;term=2015&amp;Summary=Y&amp;Text=Y" TargetMode="External"/><Relationship Id="rId1482" Type="http://schemas.openxmlformats.org/officeDocument/2006/relationships/hyperlink" Target="http://assembly.state.ny.us/leg/?default_fld=&amp;bn=S02003&amp;term=2015&amp;Summary=Y&amp;Text=Y" TargetMode="External"/><Relationship Id="rId1703" Type="http://schemas.openxmlformats.org/officeDocument/2006/relationships/hyperlink" Target="http://assembly.state.ny.us/leg/?default_fld=&amp;bn=S02003&amp;term=2015&amp;Summary=Y&amp;Text=Y" TargetMode="External"/><Relationship Id="rId284" Type="http://schemas.openxmlformats.org/officeDocument/2006/relationships/hyperlink" Target="http://assembly.state.ny.us/leg/?default_fld=&amp;bn=S02003&amp;term=2015&amp;Summary=Y&amp;Text=Y" TargetMode="External"/><Relationship Id="rId491" Type="http://schemas.openxmlformats.org/officeDocument/2006/relationships/hyperlink" Target="http://assembly.state.ny.us/leg/?default_fld=&amp;bn=S02003&amp;term=2015&amp;Summary=Y&amp;Text=Y" TargetMode="External"/><Relationship Id="rId505" Type="http://schemas.openxmlformats.org/officeDocument/2006/relationships/hyperlink" Target="http://assembly.state.ny.us/leg/?default_fld=&amp;bn=S02003&amp;term=2015&amp;Summary=Y&amp;Text=Y" TargetMode="External"/><Relationship Id="rId712" Type="http://schemas.openxmlformats.org/officeDocument/2006/relationships/hyperlink" Target="http://assembly.state.ny.us/leg/?default_fld=&amp;bn=S02003&amp;term=2015&amp;Summary=Y&amp;Text=Y" TargetMode="External"/><Relationship Id="rId1135" Type="http://schemas.openxmlformats.org/officeDocument/2006/relationships/hyperlink" Target="http://assembly.state.ny.us/leg/?default_fld=&amp;bn=S02003&amp;term=2015&amp;Summary=Y&amp;Text=Y" TargetMode="External"/><Relationship Id="rId1342" Type="http://schemas.openxmlformats.org/officeDocument/2006/relationships/hyperlink" Target="http://assembly.state.ny.us/leg/?default_fld=&amp;bn=S02003&amp;term=2015&amp;Summary=Y&amp;Text=Y" TargetMode="External"/><Relationship Id="rId1787" Type="http://schemas.openxmlformats.org/officeDocument/2006/relationships/hyperlink" Target="http://assembly.state.ny.us/leg/?default_fld=&amp;bn=S02003&amp;term=2015&amp;Summary=Y&amp;Text=Y" TargetMode="External"/><Relationship Id="rId79" Type="http://schemas.openxmlformats.org/officeDocument/2006/relationships/hyperlink" Target="http://assembly.state.ny.us/leg/?default_fld=&amp;bn=S02003&amp;term=2015&amp;Summary=Y&amp;Text=Y" TargetMode="External"/><Relationship Id="rId144" Type="http://schemas.openxmlformats.org/officeDocument/2006/relationships/hyperlink" Target="http://assembly.state.ny.us/leg/?default_fld=&amp;bn=S02003&amp;term=2015&amp;Summary=Y&amp;Text=Y" TargetMode="External"/><Relationship Id="rId589" Type="http://schemas.openxmlformats.org/officeDocument/2006/relationships/hyperlink" Target="http://assembly.state.ny.us/leg/?default_fld=&amp;bn=S02003&amp;term=2015&amp;Summary=Y&amp;Text=Y" TargetMode="External"/><Relationship Id="rId796" Type="http://schemas.openxmlformats.org/officeDocument/2006/relationships/hyperlink" Target="http://assembly.state.ny.us/leg/?default_fld=&amp;bn=S02003&amp;term=2015&amp;Summary=Y&amp;Text=Y" TargetMode="External"/><Relationship Id="rId1202" Type="http://schemas.openxmlformats.org/officeDocument/2006/relationships/hyperlink" Target="http://assembly.state.ny.us/leg/?default_fld=&amp;bn=S02003&amp;term=2015&amp;Summary=Y&amp;Text=Y" TargetMode="External"/><Relationship Id="rId1647" Type="http://schemas.openxmlformats.org/officeDocument/2006/relationships/hyperlink" Target="http://assembly.state.ny.us/leg/?default_fld=&amp;bn=S02003&amp;term=2015&amp;Summary=Y&amp;Text=Y" TargetMode="External"/><Relationship Id="rId351" Type="http://schemas.openxmlformats.org/officeDocument/2006/relationships/hyperlink" Target="http://assembly.state.ny.us/leg/?default_fld=&amp;bn=S02003&amp;term=2015&amp;Summary=Y&amp;Text=Y" TargetMode="External"/><Relationship Id="rId449" Type="http://schemas.openxmlformats.org/officeDocument/2006/relationships/hyperlink" Target="http://assembly.state.ny.us/leg/?default_fld=&amp;bn=S02003&amp;term=2015&amp;Summary=Y&amp;Text=Y" TargetMode="External"/><Relationship Id="rId656" Type="http://schemas.openxmlformats.org/officeDocument/2006/relationships/hyperlink" Target="http://assembly.state.ny.us/leg/?default_fld=&amp;bn=S02003&amp;term=2015&amp;Summary=Y&amp;Text=Y" TargetMode="External"/><Relationship Id="rId863" Type="http://schemas.openxmlformats.org/officeDocument/2006/relationships/hyperlink" Target="http://assembly.state.ny.us/leg/?default_fld=&amp;bn=S02003&amp;term=2015&amp;Summary=Y&amp;Text=Y" TargetMode="External"/><Relationship Id="rId1079" Type="http://schemas.openxmlformats.org/officeDocument/2006/relationships/hyperlink" Target="http://assembly.state.ny.us/leg/?default_fld=&amp;bn=S02003&amp;term=2015&amp;Summary=Y&amp;Text=Y" TargetMode="External"/><Relationship Id="rId1286" Type="http://schemas.openxmlformats.org/officeDocument/2006/relationships/hyperlink" Target="http://assembly.state.ny.us/leg/?default_fld=&amp;bn=S02003&amp;term=2015&amp;Summary=Y&amp;Text=Y" TargetMode="External"/><Relationship Id="rId1493" Type="http://schemas.openxmlformats.org/officeDocument/2006/relationships/hyperlink" Target="http://assembly.state.ny.us/leg/?default_fld=&amp;bn=S02003&amp;term=2015&amp;Summary=Y&amp;Text=Y" TargetMode="External"/><Relationship Id="rId1507" Type="http://schemas.openxmlformats.org/officeDocument/2006/relationships/hyperlink" Target="http://assembly.state.ny.us/leg/?default_fld=&amp;bn=S02003&amp;term=2015&amp;Summary=Y&amp;Text=Y" TargetMode="External"/><Relationship Id="rId1714" Type="http://schemas.openxmlformats.org/officeDocument/2006/relationships/hyperlink" Target="http://assembly.state.ny.us/leg/?default_fld=&amp;bn=S02003&amp;term=2015&amp;Summary=Y&amp;Text=Y" TargetMode="External"/><Relationship Id="rId211" Type="http://schemas.openxmlformats.org/officeDocument/2006/relationships/hyperlink" Target="http://assembly.state.ny.us/leg/?default_fld=&amp;bn=S02003&amp;term=2015&amp;Summary=Y&amp;Text=Y" TargetMode="External"/><Relationship Id="rId295" Type="http://schemas.openxmlformats.org/officeDocument/2006/relationships/hyperlink" Target="http://assembly.state.ny.us/leg/?default_fld=&amp;bn=S02003&amp;term=2015&amp;Summary=Y&amp;Text=Y" TargetMode="External"/><Relationship Id="rId309" Type="http://schemas.openxmlformats.org/officeDocument/2006/relationships/hyperlink" Target="http://assembly.state.ny.us/leg/?default_fld=&amp;bn=S02003&amp;term=2015&amp;Summary=Y&amp;Text=Y" TargetMode="External"/><Relationship Id="rId516" Type="http://schemas.openxmlformats.org/officeDocument/2006/relationships/hyperlink" Target="http://assembly.state.ny.us/leg/?default_fld=&amp;bn=S02003&amp;term=2015&amp;Summary=Y&amp;Text=Y" TargetMode="External"/><Relationship Id="rId1146" Type="http://schemas.openxmlformats.org/officeDocument/2006/relationships/hyperlink" Target="http://assembly.state.ny.us/leg/?default_fld=&amp;bn=S02003&amp;term=2015&amp;Summary=Y&amp;Text=Y" TargetMode="External"/><Relationship Id="rId1798" Type="http://schemas.openxmlformats.org/officeDocument/2006/relationships/hyperlink" Target="http://assembly.state.ny.us/leg/?default_fld=&amp;bn=S02003&amp;term=2015&amp;Summary=Y&amp;Text=Y" TargetMode="External"/><Relationship Id="rId723" Type="http://schemas.openxmlformats.org/officeDocument/2006/relationships/hyperlink" Target="http://assembly.state.ny.us/leg/?default_fld=&amp;bn=S02003&amp;term=2015&amp;Summary=Y&amp;Text=Y" TargetMode="External"/><Relationship Id="rId930" Type="http://schemas.openxmlformats.org/officeDocument/2006/relationships/hyperlink" Target="http://assembly.state.ny.us/leg/?default_fld=&amp;bn=S02003&amp;term=2015&amp;Summary=Y&amp;Text=Y" TargetMode="External"/><Relationship Id="rId1006" Type="http://schemas.openxmlformats.org/officeDocument/2006/relationships/hyperlink" Target="http://assembly.state.ny.us/leg/?default_fld=&amp;bn=S02003&amp;term=2015&amp;Summary=Y&amp;Text=Y" TargetMode="External"/><Relationship Id="rId1353" Type="http://schemas.openxmlformats.org/officeDocument/2006/relationships/hyperlink" Target="http://assembly.state.ny.us/leg/?default_fld=&amp;bn=S02003&amp;term=2015&amp;Summary=Y&amp;Text=Y" TargetMode="External"/><Relationship Id="rId1560" Type="http://schemas.openxmlformats.org/officeDocument/2006/relationships/hyperlink" Target="http://assembly.state.ny.us/leg/?default_fld=&amp;bn=S02003&amp;term=2015&amp;Summary=Y&amp;Text=Y" TargetMode="External"/><Relationship Id="rId1658" Type="http://schemas.openxmlformats.org/officeDocument/2006/relationships/hyperlink" Target="http://assembly.state.ny.us/leg/?default_fld=&amp;bn=S02003&amp;term=2015&amp;Summary=Y&amp;Text=Y" TargetMode="External"/><Relationship Id="rId155" Type="http://schemas.openxmlformats.org/officeDocument/2006/relationships/hyperlink" Target="http://assembly.state.ny.us/leg/?default_fld=&amp;bn=S02003&amp;term=2015&amp;Summary=Y&amp;Text=Y" TargetMode="External"/><Relationship Id="rId362" Type="http://schemas.openxmlformats.org/officeDocument/2006/relationships/hyperlink" Target="http://assembly.state.ny.us/leg/?default_fld=&amp;bn=S02003&amp;term=2015&amp;Summary=Y&amp;Text=Y" TargetMode="External"/><Relationship Id="rId1213" Type="http://schemas.openxmlformats.org/officeDocument/2006/relationships/hyperlink" Target="http://assembly.state.ny.us/leg/?default_fld=&amp;bn=S02003&amp;term=2015&amp;Summary=Y&amp;Text=Y" TargetMode="External"/><Relationship Id="rId1297" Type="http://schemas.openxmlformats.org/officeDocument/2006/relationships/hyperlink" Target="http://assembly.state.ny.us/leg/?default_fld=&amp;bn=S02003&amp;term=2015&amp;Summary=Y&amp;Text=Y" TargetMode="External"/><Relationship Id="rId1420" Type="http://schemas.openxmlformats.org/officeDocument/2006/relationships/hyperlink" Target="http://assembly.state.ny.us/leg/?default_fld=&amp;bn=S02003&amp;term=2015&amp;Summary=Y&amp;Text=Y" TargetMode="External"/><Relationship Id="rId1518" Type="http://schemas.openxmlformats.org/officeDocument/2006/relationships/hyperlink" Target="http://assembly.state.ny.us/leg/?default_fld=&amp;bn=S02003&amp;term=2015&amp;Summary=Y&amp;Text=Y" TargetMode="External"/><Relationship Id="rId222" Type="http://schemas.openxmlformats.org/officeDocument/2006/relationships/hyperlink" Target="http://assembly.state.ny.us/leg/?default_fld=&amp;bn=S02003&amp;term=2015&amp;Summary=Y&amp;Text=Y" TargetMode="External"/><Relationship Id="rId667" Type="http://schemas.openxmlformats.org/officeDocument/2006/relationships/hyperlink" Target="http://assembly.state.ny.us/leg/?default_fld=&amp;bn=S02003&amp;term=2015&amp;Summary=Y&amp;Text=Y" TargetMode="External"/><Relationship Id="rId874" Type="http://schemas.openxmlformats.org/officeDocument/2006/relationships/hyperlink" Target="http://assembly.state.ny.us/leg/?default_fld=&amp;bn=S02003&amp;term=2015&amp;Summary=Y&amp;Text=Y" TargetMode="External"/><Relationship Id="rId1725" Type="http://schemas.openxmlformats.org/officeDocument/2006/relationships/hyperlink" Target="http://assembly.state.ny.us/leg/?default_fld=&amp;bn=S02003&amp;term=2015&amp;Summary=Y&amp;Text=Y" TargetMode="External"/><Relationship Id="rId17" Type="http://schemas.openxmlformats.org/officeDocument/2006/relationships/hyperlink" Target="http://assembly.state.ny.us/leg/?default_fld=&amp;bn=S02003&amp;term=2015&amp;Summary=Y&amp;Text=Y" TargetMode="External"/><Relationship Id="rId527" Type="http://schemas.openxmlformats.org/officeDocument/2006/relationships/hyperlink" Target="http://assembly.state.ny.us/leg/?default_fld=&amp;bn=S02003&amp;term=2015&amp;Summary=Y&amp;Text=Y" TargetMode="External"/><Relationship Id="rId734" Type="http://schemas.openxmlformats.org/officeDocument/2006/relationships/hyperlink" Target="http://assembly.state.ny.us/leg/?default_fld=&amp;bn=S02003&amp;term=2015&amp;Summary=Y&amp;Text=Y" TargetMode="External"/><Relationship Id="rId941" Type="http://schemas.openxmlformats.org/officeDocument/2006/relationships/hyperlink" Target="http://assembly.state.ny.us/leg/?default_fld=&amp;bn=S02003&amp;term=2015&amp;Summary=Y&amp;Text=Y" TargetMode="External"/><Relationship Id="rId1157" Type="http://schemas.openxmlformats.org/officeDocument/2006/relationships/hyperlink" Target="http://assembly.state.ny.us/leg/?default_fld=&amp;bn=S02003&amp;term=2015&amp;Summary=Y&amp;Text=Y" TargetMode="External"/><Relationship Id="rId1364" Type="http://schemas.openxmlformats.org/officeDocument/2006/relationships/hyperlink" Target="http://assembly.state.ny.us/leg/?default_fld=&amp;bn=S02003&amp;term=2015&amp;Summary=Y&amp;Text=Y" TargetMode="External"/><Relationship Id="rId1571" Type="http://schemas.openxmlformats.org/officeDocument/2006/relationships/hyperlink" Target="http://assembly.state.ny.us/leg/?default_fld=&amp;bn=S02003&amp;term=2015&amp;Summary=Y&amp;Text=Y" TargetMode="External"/><Relationship Id="rId70" Type="http://schemas.openxmlformats.org/officeDocument/2006/relationships/hyperlink" Target="http://assembly.state.ny.us/leg/?default_fld=&amp;bn=S02003&amp;term=2015&amp;Summary=Y&amp;Text=Y" TargetMode="External"/><Relationship Id="rId166" Type="http://schemas.openxmlformats.org/officeDocument/2006/relationships/hyperlink" Target="http://assembly.state.ny.us/leg/?default_fld=&amp;bn=S02003&amp;term=2015&amp;Summary=Y&amp;Text=Y" TargetMode="External"/><Relationship Id="rId373" Type="http://schemas.openxmlformats.org/officeDocument/2006/relationships/hyperlink" Target="http://assembly.state.ny.us/leg/?default_fld=&amp;bn=S02003&amp;term=2015&amp;Summary=Y&amp;Text=Y" TargetMode="External"/><Relationship Id="rId580" Type="http://schemas.openxmlformats.org/officeDocument/2006/relationships/hyperlink" Target="http://assembly.state.ny.us/leg/?default_fld=&amp;bn=S02003&amp;term=2015&amp;Summary=Y&amp;Text=Y" TargetMode="External"/><Relationship Id="rId801" Type="http://schemas.openxmlformats.org/officeDocument/2006/relationships/hyperlink" Target="http://assembly.state.ny.us/leg/?default_fld=&amp;bn=S02003&amp;term=2015&amp;Summary=Y&amp;Text=Y" TargetMode="External"/><Relationship Id="rId1017" Type="http://schemas.openxmlformats.org/officeDocument/2006/relationships/hyperlink" Target="http://assembly.state.ny.us/leg/?default_fld=&amp;bn=S02003&amp;term=2015&amp;Summary=Y&amp;Text=Y" TargetMode="External"/><Relationship Id="rId1224" Type="http://schemas.openxmlformats.org/officeDocument/2006/relationships/hyperlink" Target="http://assembly.state.ny.us/leg/?default_fld=&amp;bn=S02003&amp;term=2015&amp;Summary=Y&amp;Text=Y" TargetMode="External"/><Relationship Id="rId1431" Type="http://schemas.openxmlformats.org/officeDocument/2006/relationships/hyperlink" Target="http://assembly.state.ny.us/leg/?default_fld=&amp;bn=S02003&amp;term=2015&amp;Summary=Y&amp;Text=Y" TargetMode="External"/><Relationship Id="rId1669" Type="http://schemas.openxmlformats.org/officeDocument/2006/relationships/hyperlink" Target="http://assembly.state.ny.us/leg/?default_fld=&amp;bn=S02003&amp;term=2015&amp;Summary=Y&amp;Text=Y" TargetMode="External"/><Relationship Id="rId1" Type="http://schemas.openxmlformats.org/officeDocument/2006/relationships/hyperlink" Target="http://assembly.state.ny.us/leg/?default_fld=&amp;bn=S02003&amp;term=2015&amp;Summary=Y&amp;Text=Y" TargetMode="External"/><Relationship Id="rId233" Type="http://schemas.openxmlformats.org/officeDocument/2006/relationships/hyperlink" Target="http://assembly.state.ny.us/leg/?default_fld=&amp;bn=S02003&amp;term=2015&amp;Summary=Y&amp;Text=Y" TargetMode="External"/><Relationship Id="rId440" Type="http://schemas.openxmlformats.org/officeDocument/2006/relationships/hyperlink" Target="http://assembly.state.ny.us/leg/?default_fld=&amp;bn=S02003&amp;term=2015&amp;Summary=Y&amp;Text=Y" TargetMode="External"/><Relationship Id="rId678" Type="http://schemas.openxmlformats.org/officeDocument/2006/relationships/hyperlink" Target="http://assembly.state.ny.us/leg/?default_fld=&amp;bn=S02003&amp;term=2015&amp;Summary=Y&amp;Text=Y" TargetMode="External"/><Relationship Id="rId885" Type="http://schemas.openxmlformats.org/officeDocument/2006/relationships/hyperlink" Target="http://assembly.state.ny.us/leg/?default_fld=&amp;bn=S02003&amp;term=2015&amp;Summary=Y&amp;Text=Y" TargetMode="External"/><Relationship Id="rId1070" Type="http://schemas.openxmlformats.org/officeDocument/2006/relationships/hyperlink" Target="http://assembly.state.ny.us/leg/?default_fld=&amp;bn=S02003&amp;term=2015&amp;Summary=Y&amp;Text=Y" TargetMode="External"/><Relationship Id="rId1529" Type="http://schemas.openxmlformats.org/officeDocument/2006/relationships/hyperlink" Target="http://assembly.state.ny.us/leg/?default_fld=&amp;bn=S02003&amp;term=2015&amp;Summary=Y&amp;Text=Y" TargetMode="External"/><Relationship Id="rId1736" Type="http://schemas.openxmlformats.org/officeDocument/2006/relationships/hyperlink" Target="http://assembly.state.ny.us/leg/?default_fld=&amp;bn=S02003&amp;term=2015&amp;Summary=Y&amp;Text=Y" TargetMode="External"/><Relationship Id="rId28" Type="http://schemas.openxmlformats.org/officeDocument/2006/relationships/hyperlink" Target="http://assembly.state.ny.us/leg/?default_fld=&amp;bn=S02003&amp;term=2015&amp;Summary=Y&amp;Text=Y" TargetMode="External"/><Relationship Id="rId300" Type="http://schemas.openxmlformats.org/officeDocument/2006/relationships/hyperlink" Target="http://assembly.state.ny.us/leg/?default_fld=&amp;bn=S02003&amp;term=2015&amp;Summary=Y&amp;Text=Y" TargetMode="External"/><Relationship Id="rId538" Type="http://schemas.openxmlformats.org/officeDocument/2006/relationships/hyperlink" Target="http://assembly.state.ny.us/leg/?default_fld=&amp;bn=S02003&amp;term=2015&amp;Summary=Y&amp;Text=Y" TargetMode="External"/><Relationship Id="rId745" Type="http://schemas.openxmlformats.org/officeDocument/2006/relationships/hyperlink" Target="http://assembly.state.ny.us/leg/?default_fld=&amp;bn=S02003&amp;term=2015&amp;Summary=Y&amp;Text=Y" TargetMode="External"/><Relationship Id="rId952" Type="http://schemas.openxmlformats.org/officeDocument/2006/relationships/hyperlink" Target="http://assembly.state.ny.us/leg/?default_fld=&amp;bn=S02003&amp;term=2015&amp;Summary=Y&amp;Text=Y" TargetMode="External"/><Relationship Id="rId1168" Type="http://schemas.openxmlformats.org/officeDocument/2006/relationships/hyperlink" Target="http://assembly.state.ny.us/leg/?default_fld=&amp;bn=S02003&amp;term=2015&amp;Summary=Y&amp;Text=Y" TargetMode="External"/><Relationship Id="rId1375" Type="http://schemas.openxmlformats.org/officeDocument/2006/relationships/hyperlink" Target="http://assembly.state.ny.us/leg/?default_fld=&amp;bn=S02003&amp;term=2015&amp;Summary=Y&amp;Text=Y" TargetMode="External"/><Relationship Id="rId1582" Type="http://schemas.openxmlformats.org/officeDocument/2006/relationships/hyperlink" Target="http://assembly.state.ny.us/leg/?default_fld=&amp;bn=S02003&amp;term=2015&amp;Summary=Y&amp;Text=Y" TargetMode="External"/><Relationship Id="rId1803" Type="http://schemas.openxmlformats.org/officeDocument/2006/relationships/hyperlink" Target="http://assembly.state.ny.us/leg/?default_fld=&amp;bn=S02003&amp;term=2015&amp;Summary=Y&amp;Text=Y" TargetMode="External"/><Relationship Id="rId81" Type="http://schemas.openxmlformats.org/officeDocument/2006/relationships/hyperlink" Target="http://assembly.state.ny.us/leg/?default_fld=&amp;bn=S02003&amp;term=2015&amp;Summary=Y&amp;Text=Y" TargetMode="External"/><Relationship Id="rId177" Type="http://schemas.openxmlformats.org/officeDocument/2006/relationships/hyperlink" Target="http://assembly.state.ny.us/leg/?default_fld=&amp;bn=S02003&amp;term=2015&amp;Summary=Y&amp;Text=Y" TargetMode="External"/><Relationship Id="rId384" Type="http://schemas.openxmlformats.org/officeDocument/2006/relationships/hyperlink" Target="http://assembly.state.ny.us/leg/?default_fld=&amp;bn=S02003&amp;term=2015&amp;Summary=Y&amp;Text=Y" TargetMode="External"/><Relationship Id="rId591" Type="http://schemas.openxmlformats.org/officeDocument/2006/relationships/hyperlink" Target="http://assembly.state.ny.us/leg/?default_fld=&amp;bn=S02003&amp;term=2015&amp;Summary=Y&amp;Text=Y" TargetMode="External"/><Relationship Id="rId605" Type="http://schemas.openxmlformats.org/officeDocument/2006/relationships/hyperlink" Target="http://assembly.state.ny.us/leg/?default_fld=&amp;bn=S02003&amp;term=2015&amp;Summary=Y&amp;Text=Y" TargetMode="External"/><Relationship Id="rId812" Type="http://schemas.openxmlformats.org/officeDocument/2006/relationships/hyperlink" Target="http://assembly.state.ny.us/leg/?default_fld=&amp;bn=S02003&amp;term=2015&amp;Summary=Y&amp;Text=Y" TargetMode="External"/><Relationship Id="rId1028" Type="http://schemas.openxmlformats.org/officeDocument/2006/relationships/hyperlink" Target="http://assembly.state.ny.us/leg/?default_fld=&amp;bn=S02003&amp;term=2015&amp;Summary=Y&amp;Text=Y" TargetMode="External"/><Relationship Id="rId1235" Type="http://schemas.openxmlformats.org/officeDocument/2006/relationships/hyperlink" Target="http://assembly.state.ny.us/leg/?default_fld=&amp;bn=S02003&amp;term=2015&amp;Summary=Y&amp;Text=Y" TargetMode="External"/><Relationship Id="rId1442" Type="http://schemas.openxmlformats.org/officeDocument/2006/relationships/hyperlink" Target="http://assembly.state.ny.us/leg/?default_fld=&amp;bn=S02003&amp;term=2015&amp;Summary=Y&amp;Text=Y" TargetMode="External"/><Relationship Id="rId244" Type="http://schemas.openxmlformats.org/officeDocument/2006/relationships/hyperlink" Target="http://assembly.state.ny.us/leg/?default_fld=&amp;bn=S02003&amp;term=2015&amp;Summary=Y&amp;Text=Y" TargetMode="External"/><Relationship Id="rId689" Type="http://schemas.openxmlformats.org/officeDocument/2006/relationships/hyperlink" Target="http://assembly.state.ny.us/leg/?default_fld=&amp;bn=S02003&amp;term=2015&amp;Summary=Y&amp;Text=Y" TargetMode="External"/><Relationship Id="rId896" Type="http://schemas.openxmlformats.org/officeDocument/2006/relationships/hyperlink" Target="http://assembly.state.ny.us/leg/?default_fld=&amp;bn=S02003&amp;term=2015&amp;Summary=Y&amp;Text=Y" TargetMode="External"/><Relationship Id="rId1081" Type="http://schemas.openxmlformats.org/officeDocument/2006/relationships/hyperlink" Target="http://assembly.state.ny.us/leg/?default_fld=&amp;bn=S02003&amp;term=2015&amp;Summary=Y&amp;Text=Y" TargetMode="External"/><Relationship Id="rId1302" Type="http://schemas.openxmlformats.org/officeDocument/2006/relationships/hyperlink" Target="http://assembly.state.ny.us/leg/?default_fld=&amp;bn=S02003&amp;term=2015&amp;Summary=Y&amp;Text=Y" TargetMode="External"/><Relationship Id="rId1747" Type="http://schemas.openxmlformats.org/officeDocument/2006/relationships/hyperlink" Target="http://assembly.state.ny.us/leg/?default_fld=&amp;bn=S02003&amp;term=2015&amp;Summary=Y&amp;Text=Y" TargetMode="External"/><Relationship Id="rId39" Type="http://schemas.openxmlformats.org/officeDocument/2006/relationships/hyperlink" Target="http://assembly.state.ny.us/leg/?default_fld=&amp;bn=S02003&amp;term=2015&amp;Summary=Y&amp;Text=Y" TargetMode="External"/><Relationship Id="rId451" Type="http://schemas.openxmlformats.org/officeDocument/2006/relationships/hyperlink" Target="http://assembly.state.ny.us/leg/?default_fld=&amp;bn=S02003&amp;term=2015&amp;Summary=Y&amp;Text=Y" TargetMode="External"/><Relationship Id="rId549" Type="http://schemas.openxmlformats.org/officeDocument/2006/relationships/hyperlink" Target="http://assembly.state.ny.us/leg/?default_fld=&amp;bn=S02003&amp;term=2015&amp;Summary=Y&amp;Text=Y" TargetMode="External"/><Relationship Id="rId756" Type="http://schemas.openxmlformats.org/officeDocument/2006/relationships/hyperlink" Target="http://assembly.state.ny.us/leg/?default_fld=&amp;bn=S02003&amp;term=2015&amp;Summary=Y&amp;Text=Y" TargetMode="External"/><Relationship Id="rId1179" Type="http://schemas.openxmlformats.org/officeDocument/2006/relationships/hyperlink" Target="http://assembly.state.ny.us/leg/?default_fld=&amp;bn=S02003&amp;term=2015&amp;Summary=Y&amp;Text=Y" TargetMode="External"/><Relationship Id="rId1386" Type="http://schemas.openxmlformats.org/officeDocument/2006/relationships/hyperlink" Target="http://assembly.state.ny.us/leg/?default_fld=&amp;bn=S02003&amp;term=2015&amp;Summary=Y&amp;Text=Y" TargetMode="External"/><Relationship Id="rId1593" Type="http://schemas.openxmlformats.org/officeDocument/2006/relationships/hyperlink" Target="http://assembly.state.ny.us/leg/?default_fld=&amp;bn=S02003&amp;term=2015&amp;Summary=Y&amp;Text=Y" TargetMode="External"/><Relationship Id="rId1607" Type="http://schemas.openxmlformats.org/officeDocument/2006/relationships/hyperlink" Target="http://assembly.state.ny.us/leg/?default_fld=&amp;bn=S02003&amp;term=2015&amp;Summary=Y&amp;Text=Y" TargetMode="External"/><Relationship Id="rId1814" Type="http://schemas.openxmlformats.org/officeDocument/2006/relationships/hyperlink" Target="http://assembly.state.ny.us/leg/?default_fld=&amp;bn=S02003&amp;term=2015&amp;Summary=Y&amp;Text=Y" TargetMode="External"/><Relationship Id="rId104" Type="http://schemas.openxmlformats.org/officeDocument/2006/relationships/hyperlink" Target="http://assembly.state.ny.us/leg/?default_fld=&amp;bn=S02003&amp;term=2015&amp;Summary=Y&amp;Text=Y" TargetMode="External"/><Relationship Id="rId188" Type="http://schemas.openxmlformats.org/officeDocument/2006/relationships/hyperlink" Target="http://assembly.state.ny.us/leg/?default_fld=&amp;bn=S02003&amp;term=2015&amp;Summary=Y&amp;Text=Y" TargetMode="External"/><Relationship Id="rId311" Type="http://schemas.openxmlformats.org/officeDocument/2006/relationships/hyperlink" Target="http://assembly.state.ny.us/leg/?default_fld=&amp;bn=S02003&amp;term=2015&amp;Summary=Y&amp;Text=Y" TargetMode="External"/><Relationship Id="rId395" Type="http://schemas.openxmlformats.org/officeDocument/2006/relationships/hyperlink" Target="http://assembly.state.ny.us/leg/?default_fld=&amp;bn=S02003&amp;term=2015&amp;Summary=Y&amp;Text=Y" TargetMode="External"/><Relationship Id="rId409" Type="http://schemas.openxmlformats.org/officeDocument/2006/relationships/hyperlink" Target="http://assembly.state.ny.us/leg/?default_fld=&amp;bn=S02003&amp;term=2015&amp;Summary=Y&amp;Text=Y" TargetMode="External"/><Relationship Id="rId963" Type="http://schemas.openxmlformats.org/officeDocument/2006/relationships/hyperlink" Target="http://assembly.state.ny.us/leg/?default_fld=&amp;bn=S02003&amp;term=2015&amp;Summary=Y&amp;Text=Y" TargetMode="External"/><Relationship Id="rId1039" Type="http://schemas.openxmlformats.org/officeDocument/2006/relationships/hyperlink" Target="http://assembly.state.ny.us/leg/?default_fld=&amp;bn=S02003&amp;term=2015&amp;Summary=Y&amp;Text=Y" TargetMode="External"/><Relationship Id="rId1246" Type="http://schemas.openxmlformats.org/officeDocument/2006/relationships/hyperlink" Target="http://assembly.state.ny.us/leg/?default_fld=&amp;bn=S02003&amp;term=2015&amp;Summary=Y&amp;Text=Y" TargetMode="External"/><Relationship Id="rId92" Type="http://schemas.openxmlformats.org/officeDocument/2006/relationships/hyperlink" Target="http://assembly.state.ny.us/leg/?default_fld=&amp;bn=S02003&amp;term=2015&amp;Summary=Y&amp;Text=Y" TargetMode="External"/><Relationship Id="rId616" Type="http://schemas.openxmlformats.org/officeDocument/2006/relationships/hyperlink" Target="http://assembly.state.ny.us/leg/?default_fld=&amp;bn=S02003&amp;term=2015&amp;Summary=Y&amp;Text=Y" TargetMode="External"/><Relationship Id="rId823" Type="http://schemas.openxmlformats.org/officeDocument/2006/relationships/hyperlink" Target="http://assembly.state.ny.us/leg/?default_fld=&amp;bn=S02003&amp;term=2015&amp;Summary=Y&amp;Text=Y" TargetMode="External"/><Relationship Id="rId1453" Type="http://schemas.openxmlformats.org/officeDocument/2006/relationships/hyperlink" Target="http://assembly.state.ny.us/leg/?default_fld=&amp;bn=S02003&amp;term=2015&amp;Summary=Y&amp;Text=Y" TargetMode="External"/><Relationship Id="rId1660" Type="http://schemas.openxmlformats.org/officeDocument/2006/relationships/hyperlink" Target="http://assembly.state.ny.us/leg/?default_fld=&amp;bn=S02003&amp;term=2015&amp;Summary=Y&amp;Text=Y" TargetMode="External"/><Relationship Id="rId1758" Type="http://schemas.openxmlformats.org/officeDocument/2006/relationships/hyperlink" Target="http://assembly.state.ny.us/leg/?default_fld=&amp;bn=S02003&amp;term=2015&amp;Summary=Y&amp;Text=Y" TargetMode="External"/><Relationship Id="rId255" Type="http://schemas.openxmlformats.org/officeDocument/2006/relationships/hyperlink" Target="http://assembly.state.ny.us/leg/?default_fld=&amp;bn=S02003&amp;term=2015&amp;Summary=Y&amp;Text=Y" TargetMode="External"/><Relationship Id="rId462" Type="http://schemas.openxmlformats.org/officeDocument/2006/relationships/hyperlink" Target="http://assembly.state.ny.us/leg/?default_fld=&amp;bn=S02003&amp;term=2015&amp;Summary=Y&amp;Text=Y" TargetMode="External"/><Relationship Id="rId1092" Type="http://schemas.openxmlformats.org/officeDocument/2006/relationships/hyperlink" Target="http://assembly.state.ny.us/leg/?default_fld=&amp;bn=S02003&amp;term=2015&amp;Summary=Y&amp;Text=Y" TargetMode="External"/><Relationship Id="rId1106" Type="http://schemas.openxmlformats.org/officeDocument/2006/relationships/hyperlink" Target="http://assembly.state.ny.us/leg/?default_fld=&amp;bn=S02003&amp;term=2015&amp;Summary=Y&amp;Text=Y" TargetMode="External"/><Relationship Id="rId1313" Type="http://schemas.openxmlformats.org/officeDocument/2006/relationships/hyperlink" Target="http://assembly.state.ny.us/leg/?default_fld=&amp;bn=S02003&amp;term=2015&amp;Summary=Y&amp;Text=Y" TargetMode="External"/><Relationship Id="rId1397" Type="http://schemas.openxmlformats.org/officeDocument/2006/relationships/hyperlink" Target="http://assembly.state.ny.us/leg/?default_fld=&amp;bn=S02003&amp;term=2015&amp;Summary=Y&amp;Text=Y" TargetMode="External"/><Relationship Id="rId1520" Type="http://schemas.openxmlformats.org/officeDocument/2006/relationships/hyperlink" Target="http://assembly.state.ny.us/leg/?default_fld=&amp;bn=S02003&amp;term=2015&amp;Summary=Y&amp;Text=Y" TargetMode="External"/><Relationship Id="rId115" Type="http://schemas.openxmlformats.org/officeDocument/2006/relationships/hyperlink" Target="http://assembly.state.ny.us/leg/?default_fld=&amp;bn=S02003&amp;term=2015&amp;Summary=Y&amp;Text=Y" TargetMode="External"/><Relationship Id="rId322" Type="http://schemas.openxmlformats.org/officeDocument/2006/relationships/hyperlink" Target="http://assembly.state.ny.us/leg/?default_fld=&amp;bn=S02003&amp;term=2015&amp;Summary=Y&amp;Text=Y" TargetMode="External"/><Relationship Id="rId767" Type="http://schemas.openxmlformats.org/officeDocument/2006/relationships/hyperlink" Target="http://assembly.state.ny.us/leg/?default_fld=&amp;bn=S02003&amp;term=2015&amp;Summary=Y&amp;Text=Y" TargetMode="External"/><Relationship Id="rId974" Type="http://schemas.openxmlformats.org/officeDocument/2006/relationships/hyperlink" Target="http://assembly.state.ny.us/leg/?default_fld=&amp;bn=S02003&amp;term=2015&amp;Summary=Y&amp;Text=Y" TargetMode="External"/><Relationship Id="rId1618" Type="http://schemas.openxmlformats.org/officeDocument/2006/relationships/hyperlink" Target="http://assembly.state.ny.us/leg/?default_fld=&amp;bn=S02003&amp;term=2015&amp;Summary=Y&amp;Text=Y" TargetMode="External"/><Relationship Id="rId199" Type="http://schemas.openxmlformats.org/officeDocument/2006/relationships/hyperlink" Target="http://assembly.state.ny.us/leg/?default_fld=&amp;bn=S02003&amp;term=2015&amp;Summary=Y&amp;Text=Y" TargetMode="External"/><Relationship Id="rId627" Type="http://schemas.openxmlformats.org/officeDocument/2006/relationships/hyperlink" Target="http://assembly.state.ny.us/leg/?default_fld=&amp;bn=S02003&amp;term=2015&amp;Summary=Y&amp;Text=Y" TargetMode="External"/><Relationship Id="rId834" Type="http://schemas.openxmlformats.org/officeDocument/2006/relationships/hyperlink" Target="http://assembly.state.ny.us/leg/?default_fld=&amp;bn=S02003&amp;term=2015&amp;Summary=Y&amp;Text=Y" TargetMode="External"/><Relationship Id="rId1257" Type="http://schemas.openxmlformats.org/officeDocument/2006/relationships/hyperlink" Target="http://assembly.state.ny.us/leg/?default_fld=&amp;bn=S02003&amp;term=2015&amp;Summary=Y&amp;Text=Y" TargetMode="External"/><Relationship Id="rId1464" Type="http://schemas.openxmlformats.org/officeDocument/2006/relationships/hyperlink" Target="http://assembly.state.ny.us/leg/?default_fld=&amp;bn=S02003&amp;term=2015&amp;Summary=Y&amp;Text=Y" TargetMode="External"/><Relationship Id="rId1671" Type="http://schemas.openxmlformats.org/officeDocument/2006/relationships/hyperlink" Target="http://assembly.state.ny.us/leg/?default_fld=&amp;bn=S02003&amp;term=2015&amp;Summary=Y&amp;Text=Y" TargetMode="External"/><Relationship Id="rId266" Type="http://schemas.openxmlformats.org/officeDocument/2006/relationships/hyperlink" Target="http://assembly.state.ny.us/leg/?default_fld=&amp;bn=S02003&amp;term=2015&amp;Summary=Y&amp;Text=Y" TargetMode="External"/><Relationship Id="rId473" Type="http://schemas.openxmlformats.org/officeDocument/2006/relationships/hyperlink" Target="http://assembly.state.ny.us/leg/?default_fld=&amp;bn=S02003&amp;term=2015&amp;Summary=Y&amp;Text=Y" TargetMode="External"/><Relationship Id="rId680" Type="http://schemas.openxmlformats.org/officeDocument/2006/relationships/hyperlink" Target="http://assembly.state.ny.us/leg/?default_fld=&amp;bn=S02003&amp;term=2015&amp;Summary=Y&amp;Text=Y" TargetMode="External"/><Relationship Id="rId901" Type="http://schemas.openxmlformats.org/officeDocument/2006/relationships/hyperlink" Target="http://assembly.state.ny.us/leg/?default_fld=&amp;bn=S02003&amp;term=2015&amp;Summary=Y&amp;Text=Y" TargetMode="External"/><Relationship Id="rId1117" Type="http://schemas.openxmlformats.org/officeDocument/2006/relationships/hyperlink" Target="http://assembly.state.ny.us/leg/?default_fld=&amp;bn=S02003&amp;term=2015&amp;Summary=Y&amp;Text=Y" TargetMode="External"/><Relationship Id="rId1324" Type="http://schemas.openxmlformats.org/officeDocument/2006/relationships/hyperlink" Target="http://assembly.state.ny.us/leg/?default_fld=&amp;bn=S02003&amp;term=2015&amp;Summary=Y&amp;Text=Y" TargetMode="External"/><Relationship Id="rId1531" Type="http://schemas.openxmlformats.org/officeDocument/2006/relationships/hyperlink" Target="http://assembly.state.ny.us/leg/?default_fld=&amp;bn=S02003&amp;term=2015&amp;Summary=Y&amp;Text=Y" TargetMode="External"/><Relationship Id="rId1769" Type="http://schemas.openxmlformats.org/officeDocument/2006/relationships/hyperlink" Target="http://assembly.state.ny.us/leg/?default_fld=&amp;bn=S02003&amp;term=2015&amp;Summary=Y&amp;Text=Y" TargetMode="External"/><Relationship Id="rId30" Type="http://schemas.openxmlformats.org/officeDocument/2006/relationships/hyperlink" Target="http://assembly.state.ny.us/leg/?default_fld=&amp;bn=S02003&amp;term=2015&amp;Summary=Y&amp;Text=Y" TargetMode="External"/><Relationship Id="rId126" Type="http://schemas.openxmlformats.org/officeDocument/2006/relationships/hyperlink" Target="http://assembly.state.ny.us/leg/?default_fld=&amp;bn=S02003&amp;term=2015&amp;Summary=Y&amp;Text=Y" TargetMode="External"/><Relationship Id="rId333" Type="http://schemas.openxmlformats.org/officeDocument/2006/relationships/hyperlink" Target="http://assembly.state.ny.us/leg/?default_fld=&amp;bn=S02003&amp;term=2015&amp;Summary=Y&amp;Text=Y" TargetMode="External"/><Relationship Id="rId540" Type="http://schemas.openxmlformats.org/officeDocument/2006/relationships/hyperlink" Target="http://assembly.state.ny.us/leg/?default_fld=&amp;bn=S02003&amp;term=2015&amp;Summary=Y&amp;Text=Y" TargetMode="External"/><Relationship Id="rId778" Type="http://schemas.openxmlformats.org/officeDocument/2006/relationships/hyperlink" Target="http://assembly.state.ny.us/leg/?default_fld=&amp;bn=S02003&amp;term=2015&amp;Summary=Y&amp;Text=Y" TargetMode="External"/><Relationship Id="rId985" Type="http://schemas.openxmlformats.org/officeDocument/2006/relationships/hyperlink" Target="http://assembly.state.ny.us/leg/?default_fld=&amp;bn=S02003&amp;term=2015&amp;Summary=Y&amp;Text=Y" TargetMode="External"/><Relationship Id="rId1170" Type="http://schemas.openxmlformats.org/officeDocument/2006/relationships/hyperlink" Target="http://assembly.state.ny.us/leg/?default_fld=&amp;bn=S02003&amp;term=2015&amp;Summary=Y&amp;Text=Y" TargetMode="External"/><Relationship Id="rId1629" Type="http://schemas.openxmlformats.org/officeDocument/2006/relationships/hyperlink" Target="http://assembly.state.ny.us/leg/?default_fld=&amp;bn=S02003&amp;term=2015&amp;Summary=Y&amp;Text=Y" TargetMode="External"/><Relationship Id="rId638" Type="http://schemas.openxmlformats.org/officeDocument/2006/relationships/hyperlink" Target="http://assembly.state.ny.us/leg/?default_fld=&amp;bn=S02003&amp;term=2015&amp;Summary=Y&amp;Text=Y" TargetMode="External"/><Relationship Id="rId845" Type="http://schemas.openxmlformats.org/officeDocument/2006/relationships/hyperlink" Target="http://assembly.state.ny.us/leg/?default_fld=&amp;bn=S02003&amp;term=2015&amp;Summary=Y&amp;Text=Y" TargetMode="External"/><Relationship Id="rId1030" Type="http://schemas.openxmlformats.org/officeDocument/2006/relationships/hyperlink" Target="http://assembly.state.ny.us/leg/?default_fld=&amp;bn=S02003&amp;term=2015&amp;Summary=Y&amp;Text=Y" TargetMode="External"/><Relationship Id="rId1268" Type="http://schemas.openxmlformats.org/officeDocument/2006/relationships/hyperlink" Target="http://assembly.state.ny.us/leg/?default_fld=&amp;bn=S02003&amp;term=2015&amp;Summary=Y&amp;Text=Y" TargetMode="External"/><Relationship Id="rId1475" Type="http://schemas.openxmlformats.org/officeDocument/2006/relationships/hyperlink" Target="http://assembly.state.ny.us/leg/?default_fld=&amp;bn=S02003&amp;term=2015&amp;Summary=Y&amp;Text=Y" TargetMode="External"/><Relationship Id="rId1682" Type="http://schemas.openxmlformats.org/officeDocument/2006/relationships/hyperlink" Target="http://assembly.state.ny.us/leg/?default_fld=&amp;bn=S02003&amp;term=2015&amp;Summary=Y&amp;Text=Y" TargetMode="External"/><Relationship Id="rId277" Type="http://schemas.openxmlformats.org/officeDocument/2006/relationships/hyperlink" Target="http://assembly.state.ny.us/leg/?default_fld=&amp;bn=S02003&amp;term=2015&amp;Summary=Y&amp;Text=Y" TargetMode="External"/><Relationship Id="rId400" Type="http://schemas.openxmlformats.org/officeDocument/2006/relationships/hyperlink" Target="http://assembly.state.ny.us/leg/?default_fld=&amp;bn=S02003&amp;term=2015&amp;Summary=Y&amp;Text=Y" TargetMode="External"/><Relationship Id="rId484" Type="http://schemas.openxmlformats.org/officeDocument/2006/relationships/hyperlink" Target="http://assembly.state.ny.us/leg/?default_fld=&amp;bn=S02003&amp;term=2015&amp;Summary=Y&amp;Text=Y" TargetMode="External"/><Relationship Id="rId705" Type="http://schemas.openxmlformats.org/officeDocument/2006/relationships/hyperlink" Target="http://assembly.state.ny.us/leg/?default_fld=&amp;bn=S02003&amp;term=2015&amp;Summary=Y&amp;Text=Y" TargetMode="External"/><Relationship Id="rId1128" Type="http://schemas.openxmlformats.org/officeDocument/2006/relationships/hyperlink" Target="http://assembly.state.ny.us/leg/?default_fld=&amp;bn=S02003&amp;term=2015&amp;Summary=Y&amp;Text=Y" TargetMode="External"/><Relationship Id="rId1335" Type="http://schemas.openxmlformats.org/officeDocument/2006/relationships/hyperlink" Target="http://assembly.state.ny.us/leg/?default_fld=&amp;bn=S02003&amp;term=2015&amp;Summary=Y&amp;Text=Y" TargetMode="External"/><Relationship Id="rId1542" Type="http://schemas.openxmlformats.org/officeDocument/2006/relationships/hyperlink" Target="http://assembly.state.ny.us/leg/?default_fld=&amp;bn=S02003&amp;term=2015&amp;Summary=Y&amp;Text=Y" TargetMode="External"/><Relationship Id="rId137" Type="http://schemas.openxmlformats.org/officeDocument/2006/relationships/hyperlink" Target="http://assembly.state.ny.us/leg/?default_fld=&amp;bn=S02003&amp;term=2015&amp;Summary=Y&amp;Text=Y" TargetMode="External"/><Relationship Id="rId344" Type="http://schemas.openxmlformats.org/officeDocument/2006/relationships/hyperlink" Target="http://assembly.state.ny.us/leg/?default_fld=&amp;bn=S02003&amp;term=2015&amp;Summary=Y&amp;Text=Y" TargetMode="External"/><Relationship Id="rId691" Type="http://schemas.openxmlformats.org/officeDocument/2006/relationships/hyperlink" Target="http://assembly.state.ny.us/leg/?default_fld=&amp;bn=S02003&amp;term=2015&amp;Summary=Y&amp;Text=Y" TargetMode="External"/><Relationship Id="rId789" Type="http://schemas.openxmlformats.org/officeDocument/2006/relationships/hyperlink" Target="http://assembly.state.ny.us/leg/?default_fld=&amp;bn=S02003&amp;term=2015&amp;Summary=Y&amp;Text=Y" TargetMode="External"/><Relationship Id="rId912" Type="http://schemas.openxmlformats.org/officeDocument/2006/relationships/hyperlink" Target="http://assembly.state.ny.us/leg/?default_fld=&amp;bn=S02003&amp;term=2015&amp;Summary=Y&amp;Text=Y" TargetMode="External"/><Relationship Id="rId996" Type="http://schemas.openxmlformats.org/officeDocument/2006/relationships/hyperlink" Target="http://assembly.state.ny.us/leg/?default_fld=&amp;bn=S02003&amp;term=2015&amp;Summary=Y&amp;Text=Y" TargetMode="External"/><Relationship Id="rId41" Type="http://schemas.openxmlformats.org/officeDocument/2006/relationships/hyperlink" Target="http://assembly.state.ny.us/leg/?default_fld=&amp;bn=S02003&amp;term=2015&amp;Summary=Y&amp;Text=Y" TargetMode="External"/><Relationship Id="rId551" Type="http://schemas.openxmlformats.org/officeDocument/2006/relationships/hyperlink" Target="http://assembly.state.ny.us/leg/?default_fld=&amp;bn=S02003&amp;term=2015&amp;Summary=Y&amp;Text=Y" TargetMode="External"/><Relationship Id="rId649" Type="http://schemas.openxmlformats.org/officeDocument/2006/relationships/hyperlink" Target="http://assembly.state.ny.us/leg/?default_fld=&amp;bn=S02003&amp;term=2015&amp;Summary=Y&amp;Text=Y" TargetMode="External"/><Relationship Id="rId856" Type="http://schemas.openxmlformats.org/officeDocument/2006/relationships/hyperlink" Target="http://assembly.state.ny.us/leg/?default_fld=&amp;bn=S02003&amp;term=2015&amp;Summary=Y&amp;Text=Y" TargetMode="External"/><Relationship Id="rId1181" Type="http://schemas.openxmlformats.org/officeDocument/2006/relationships/hyperlink" Target="http://assembly.state.ny.us/leg/?default_fld=&amp;bn=S02003&amp;term=2015&amp;Summary=Y&amp;Text=Y" TargetMode="External"/><Relationship Id="rId1279" Type="http://schemas.openxmlformats.org/officeDocument/2006/relationships/hyperlink" Target="http://assembly.state.ny.us/leg/?default_fld=&amp;bn=S02003&amp;term=2015&amp;Summary=Y&amp;Text=Y" TargetMode="External"/><Relationship Id="rId1402" Type="http://schemas.openxmlformats.org/officeDocument/2006/relationships/hyperlink" Target="http://assembly.state.ny.us/leg/?default_fld=&amp;bn=S02003&amp;term=2015&amp;Summary=Y&amp;Text=Y" TargetMode="External"/><Relationship Id="rId1486" Type="http://schemas.openxmlformats.org/officeDocument/2006/relationships/hyperlink" Target="http://assembly.state.ny.us/leg/?default_fld=&amp;bn=S02003&amp;term=2015&amp;Summary=Y&amp;Text=Y" TargetMode="External"/><Relationship Id="rId1707" Type="http://schemas.openxmlformats.org/officeDocument/2006/relationships/hyperlink" Target="http://assembly.state.ny.us/leg/?default_fld=&amp;bn=S02003&amp;term=2015&amp;Summary=Y&amp;Text=Y" TargetMode="External"/><Relationship Id="rId190" Type="http://schemas.openxmlformats.org/officeDocument/2006/relationships/hyperlink" Target="http://assembly.state.ny.us/leg/?default_fld=&amp;bn=S02003&amp;term=2015&amp;Summary=Y&amp;Text=Y" TargetMode="External"/><Relationship Id="rId204" Type="http://schemas.openxmlformats.org/officeDocument/2006/relationships/hyperlink" Target="http://assembly.state.ny.us/leg/?default_fld=&amp;bn=S02003&amp;term=2015&amp;Summary=Y&amp;Text=Y" TargetMode="External"/><Relationship Id="rId288" Type="http://schemas.openxmlformats.org/officeDocument/2006/relationships/hyperlink" Target="http://assembly.state.ny.us/leg/?default_fld=&amp;bn=S02003&amp;term=2015&amp;Summary=Y&amp;Text=Y" TargetMode="External"/><Relationship Id="rId411" Type="http://schemas.openxmlformats.org/officeDocument/2006/relationships/hyperlink" Target="http://assembly.state.ny.us/leg/?default_fld=&amp;bn=S02003&amp;term=2015&amp;Summary=Y&amp;Text=Y" TargetMode="External"/><Relationship Id="rId509" Type="http://schemas.openxmlformats.org/officeDocument/2006/relationships/hyperlink" Target="http://assembly.state.ny.us/leg/?default_fld=&amp;bn=S02003&amp;term=2015&amp;Summary=Y&amp;Text=Y" TargetMode="External"/><Relationship Id="rId1041" Type="http://schemas.openxmlformats.org/officeDocument/2006/relationships/hyperlink" Target="http://assembly.state.ny.us/leg/?default_fld=&amp;bn=S02003&amp;term=2015&amp;Summary=Y&amp;Text=Y" TargetMode="External"/><Relationship Id="rId1139" Type="http://schemas.openxmlformats.org/officeDocument/2006/relationships/hyperlink" Target="http://assembly.state.ny.us/leg/?default_fld=&amp;bn=S02003&amp;term=2015&amp;Summary=Y&amp;Text=Y" TargetMode="External"/><Relationship Id="rId1346" Type="http://schemas.openxmlformats.org/officeDocument/2006/relationships/hyperlink" Target="http://assembly.state.ny.us/leg/?default_fld=&amp;bn=S02003&amp;term=2015&amp;Summary=Y&amp;Text=Y" TargetMode="External"/><Relationship Id="rId1693" Type="http://schemas.openxmlformats.org/officeDocument/2006/relationships/hyperlink" Target="http://assembly.state.ny.us/leg/?default_fld=&amp;bn=S02003&amp;term=2015&amp;Summary=Y&amp;Text=Y" TargetMode="External"/><Relationship Id="rId495" Type="http://schemas.openxmlformats.org/officeDocument/2006/relationships/hyperlink" Target="http://assembly.state.ny.us/leg/?default_fld=&amp;bn=S02003&amp;term=2015&amp;Summary=Y&amp;Text=Y" TargetMode="External"/><Relationship Id="rId716" Type="http://schemas.openxmlformats.org/officeDocument/2006/relationships/hyperlink" Target="http://assembly.state.ny.us/leg/?default_fld=&amp;bn=S02003&amp;term=2015&amp;Summary=Y&amp;Text=Y" TargetMode="External"/><Relationship Id="rId923" Type="http://schemas.openxmlformats.org/officeDocument/2006/relationships/hyperlink" Target="http://assembly.state.ny.us/leg/?default_fld=&amp;bn=S02003&amp;term=2015&amp;Summary=Y&amp;Text=Y" TargetMode="External"/><Relationship Id="rId1553" Type="http://schemas.openxmlformats.org/officeDocument/2006/relationships/hyperlink" Target="http://assembly.state.ny.us/leg/?default_fld=&amp;bn=S02003&amp;term=2015&amp;Summary=Y&amp;Text=Y" TargetMode="External"/><Relationship Id="rId1760" Type="http://schemas.openxmlformats.org/officeDocument/2006/relationships/hyperlink" Target="http://assembly.state.ny.us/leg/?default_fld=&amp;bn=S02003&amp;term=2015&amp;Summary=Y&amp;Text=Y" TargetMode="External"/><Relationship Id="rId52" Type="http://schemas.openxmlformats.org/officeDocument/2006/relationships/hyperlink" Target="http://assembly.state.ny.us/leg/?default_fld=&amp;bn=S02003&amp;term=2015&amp;Summary=Y&amp;Text=Y" TargetMode="External"/><Relationship Id="rId148" Type="http://schemas.openxmlformats.org/officeDocument/2006/relationships/hyperlink" Target="http://assembly.state.ny.us/leg/?default_fld=&amp;bn=S02003&amp;term=2015&amp;Summary=Y&amp;Text=Y" TargetMode="External"/><Relationship Id="rId355" Type="http://schemas.openxmlformats.org/officeDocument/2006/relationships/hyperlink" Target="http://assembly.state.ny.us/leg/?default_fld=&amp;bn=S02003&amp;term=2015&amp;Summary=Y&amp;Text=Y" TargetMode="External"/><Relationship Id="rId562" Type="http://schemas.openxmlformats.org/officeDocument/2006/relationships/hyperlink" Target="http://assembly.state.ny.us/leg/?default_fld=&amp;bn=S02003&amp;term=2015&amp;Summary=Y&amp;Text=Y" TargetMode="External"/><Relationship Id="rId1192" Type="http://schemas.openxmlformats.org/officeDocument/2006/relationships/hyperlink" Target="http://assembly.state.ny.us/leg/?default_fld=&amp;bn=S02003&amp;term=2015&amp;Summary=Y&amp;Text=Y" TargetMode="External"/><Relationship Id="rId1206" Type="http://schemas.openxmlformats.org/officeDocument/2006/relationships/hyperlink" Target="http://assembly.state.ny.us/leg/?default_fld=&amp;bn=S02003&amp;term=2015&amp;Summary=Y&amp;Text=Y" TargetMode="External"/><Relationship Id="rId1413" Type="http://schemas.openxmlformats.org/officeDocument/2006/relationships/hyperlink" Target="http://assembly.state.ny.us/leg/?default_fld=&amp;bn=S02003&amp;term=2015&amp;Summary=Y&amp;Text=Y" TargetMode="External"/><Relationship Id="rId1620" Type="http://schemas.openxmlformats.org/officeDocument/2006/relationships/hyperlink" Target="http://assembly.state.ny.us/leg/?default_fld=&amp;bn=S02003&amp;term=2015&amp;Summary=Y&amp;Text=Y" TargetMode="External"/><Relationship Id="rId215" Type="http://schemas.openxmlformats.org/officeDocument/2006/relationships/hyperlink" Target="http://assembly.state.ny.us/leg/?default_fld=&amp;bn=S02003&amp;term=2015&amp;Summary=Y&amp;Text=Y" TargetMode="External"/><Relationship Id="rId422" Type="http://schemas.openxmlformats.org/officeDocument/2006/relationships/hyperlink" Target="http://assembly.state.ny.us/leg/?default_fld=&amp;bn=S02003&amp;term=2015&amp;Summary=Y&amp;Text=Y" TargetMode="External"/><Relationship Id="rId867" Type="http://schemas.openxmlformats.org/officeDocument/2006/relationships/hyperlink" Target="http://assembly.state.ny.us/leg/?default_fld=&amp;bn=S02003&amp;term=2015&amp;Summary=Y&amp;Text=Y" TargetMode="External"/><Relationship Id="rId1052" Type="http://schemas.openxmlformats.org/officeDocument/2006/relationships/hyperlink" Target="http://assembly.state.ny.us/leg/?default_fld=&amp;bn=S02003&amp;term=2015&amp;Summary=Y&amp;Text=Y" TargetMode="External"/><Relationship Id="rId1497" Type="http://schemas.openxmlformats.org/officeDocument/2006/relationships/hyperlink" Target="http://assembly.state.ny.us/leg/?default_fld=&amp;bn=S02003&amp;term=2015&amp;Summary=Y&amp;Text=Y" TargetMode="External"/><Relationship Id="rId1718" Type="http://schemas.openxmlformats.org/officeDocument/2006/relationships/hyperlink" Target="http://assembly.state.ny.us/leg/?default_fld=&amp;bn=S02003&amp;term=2015&amp;Summary=Y&amp;Text=Y" TargetMode="External"/><Relationship Id="rId299" Type="http://schemas.openxmlformats.org/officeDocument/2006/relationships/hyperlink" Target="http://assembly.state.ny.us/leg/?default_fld=&amp;bn=S02003&amp;term=2015&amp;Summary=Y&amp;Text=Y" TargetMode="External"/><Relationship Id="rId727" Type="http://schemas.openxmlformats.org/officeDocument/2006/relationships/hyperlink" Target="http://assembly.state.ny.us/leg/?default_fld=&amp;bn=S02003&amp;term=2015&amp;Summary=Y&amp;Text=Y" TargetMode="External"/><Relationship Id="rId934" Type="http://schemas.openxmlformats.org/officeDocument/2006/relationships/hyperlink" Target="http://assembly.state.ny.us/leg/?default_fld=&amp;bn=S02003&amp;term=2015&amp;Summary=Y&amp;Text=Y" TargetMode="External"/><Relationship Id="rId1357" Type="http://schemas.openxmlformats.org/officeDocument/2006/relationships/hyperlink" Target="http://assembly.state.ny.us/leg/?default_fld=&amp;bn=S02003&amp;term=2015&amp;Summary=Y&amp;Text=Y" TargetMode="External"/><Relationship Id="rId1564" Type="http://schemas.openxmlformats.org/officeDocument/2006/relationships/hyperlink" Target="http://assembly.state.ny.us/leg/?default_fld=&amp;bn=S02003&amp;term=2015&amp;Summary=Y&amp;Text=Y" TargetMode="External"/><Relationship Id="rId1771" Type="http://schemas.openxmlformats.org/officeDocument/2006/relationships/hyperlink" Target="http://assembly.state.ny.us/leg/?default_fld=&amp;bn=S02003&amp;term=2015&amp;Summary=Y&amp;Text=Y" TargetMode="External"/><Relationship Id="rId63" Type="http://schemas.openxmlformats.org/officeDocument/2006/relationships/hyperlink" Target="http://assembly.state.ny.us/leg/?default_fld=&amp;bn=S02003&amp;term=2015&amp;Summary=Y&amp;Text=Y" TargetMode="External"/><Relationship Id="rId159" Type="http://schemas.openxmlformats.org/officeDocument/2006/relationships/hyperlink" Target="http://assembly.state.ny.us/leg/?default_fld=&amp;bn=S02003&amp;term=2015&amp;Summary=Y&amp;Text=Y" TargetMode="External"/><Relationship Id="rId366" Type="http://schemas.openxmlformats.org/officeDocument/2006/relationships/hyperlink" Target="http://assembly.state.ny.us/leg/?default_fld=&amp;bn=S02003&amp;term=2015&amp;Summary=Y&amp;Text=Y" TargetMode="External"/><Relationship Id="rId573" Type="http://schemas.openxmlformats.org/officeDocument/2006/relationships/hyperlink" Target="http://assembly.state.ny.us/leg/?default_fld=&amp;bn=S02003&amp;term=2015&amp;Summary=Y&amp;Text=Y" TargetMode="External"/><Relationship Id="rId780" Type="http://schemas.openxmlformats.org/officeDocument/2006/relationships/hyperlink" Target="http://assembly.state.ny.us/leg/?default_fld=&amp;bn=S02003&amp;term=2015&amp;Summary=Y&amp;Text=Y" TargetMode="External"/><Relationship Id="rId1217" Type="http://schemas.openxmlformats.org/officeDocument/2006/relationships/hyperlink" Target="http://assembly.state.ny.us/leg/?default_fld=&amp;bn=S02003&amp;term=2015&amp;Summary=Y&amp;Text=Y" TargetMode="External"/><Relationship Id="rId1424" Type="http://schemas.openxmlformats.org/officeDocument/2006/relationships/hyperlink" Target="http://assembly.state.ny.us/leg/?default_fld=&amp;bn=S02003&amp;term=2015&amp;Summary=Y&amp;Text=Y" TargetMode="External"/><Relationship Id="rId1631" Type="http://schemas.openxmlformats.org/officeDocument/2006/relationships/hyperlink" Target="http://assembly.state.ny.us/leg/?default_fld=&amp;bn=S02003&amp;term=2015&amp;Summary=Y&amp;Text=Y" TargetMode="External"/><Relationship Id="rId226" Type="http://schemas.openxmlformats.org/officeDocument/2006/relationships/hyperlink" Target="http://assembly.state.ny.us/leg/?default_fld=&amp;bn=S02003&amp;term=2015&amp;Summary=Y&amp;Text=Y" TargetMode="External"/><Relationship Id="rId433" Type="http://schemas.openxmlformats.org/officeDocument/2006/relationships/hyperlink" Target="http://assembly.state.ny.us/leg/?default_fld=&amp;bn=S02003&amp;term=2015&amp;Summary=Y&amp;Text=Y" TargetMode="External"/><Relationship Id="rId878" Type="http://schemas.openxmlformats.org/officeDocument/2006/relationships/hyperlink" Target="http://assembly.state.ny.us/leg/?default_fld=&amp;bn=S02003&amp;term=2015&amp;Summary=Y&amp;Text=Y" TargetMode="External"/><Relationship Id="rId1063" Type="http://schemas.openxmlformats.org/officeDocument/2006/relationships/hyperlink" Target="http://assembly.state.ny.us/leg/?default_fld=&amp;bn=S02003&amp;term=2015&amp;Summary=Y&amp;Text=Y" TargetMode="External"/><Relationship Id="rId1270" Type="http://schemas.openxmlformats.org/officeDocument/2006/relationships/hyperlink" Target="http://assembly.state.ny.us/leg/?default_fld=&amp;bn=S02003&amp;term=2015&amp;Summary=Y&amp;Text=Y" TargetMode="External"/><Relationship Id="rId1729" Type="http://schemas.openxmlformats.org/officeDocument/2006/relationships/hyperlink" Target="http://assembly.state.ny.us/leg/?default_fld=&amp;bn=S02003&amp;term=2015&amp;Summary=Y&amp;Text=Y" TargetMode="External"/><Relationship Id="rId640" Type="http://schemas.openxmlformats.org/officeDocument/2006/relationships/hyperlink" Target="http://assembly.state.ny.us/leg/?default_fld=&amp;bn=S02003&amp;term=2015&amp;Summary=Y&amp;Text=Y" TargetMode="External"/><Relationship Id="rId738" Type="http://schemas.openxmlformats.org/officeDocument/2006/relationships/hyperlink" Target="http://assembly.state.ny.us/leg/?default_fld=&amp;bn=S02003&amp;term=2015&amp;Summary=Y&amp;Text=Y" TargetMode="External"/><Relationship Id="rId945" Type="http://schemas.openxmlformats.org/officeDocument/2006/relationships/hyperlink" Target="http://assembly.state.ny.us/leg/?default_fld=&amp;bn=S02003&amp;term=2015&amp;Summary=Y&amp;Text=Y" TargetMode="External"/><Relationship Id="rId1368" Type="http://schemas.openxmlformats.org/officeDocument/2006/relationships/hyperlink" Target="http://assembly.state.ny.us/leg/?default_fld=&amp;bn=S02003&amp;term=2015&amp;Summary=Y&amp;Text=Y" TargetMode="External"/><Relationship Id="rId1575" Type="http://schemas.openxmlformats.org/officeDocument/2006/relationships/hyperlink" Target="http://assembly.state.ny.us/leg/?default_fld=&amp;bn=S02003&amp;term=2015&amp;Summary=Y&amp;Text=Y" TargetMode="External"/><Relationship Id="rId1782" Type="http://schemas.openxmlformats.org/officeDocument/2006/relationships/hyperlink" Target="http://assembly.state.ny.us/leg/?default_fld=&amp;bn=S02003&amp;term=2015&amp;Summary=Y&amp;Text=Y" TargetMode="External"/><Relationship Id="rId74" Type="http://schemas.openxmlformats.org/officeDocument/2006/relationships/hyperlink" Target="http://assembly.state.ny.us/leg/?default_fld=&amp;bn=S02003&amp;term=2015&amp;Summary=Y&amp;Text=Y" TargetMode="External"/><Relationship Id="rId377" Type="http://schemas.openxmlformats.org/officeDocument/2006/relationships/hyperlink" Target="http://assembly.state.ny.us/leg/?default_fld=&amp;bn=S02003&amp;term=2015&amp;Summary=Y&amp;Text=Y" TargetMode="External"/><Relationship Id="rId500" Type="http://schemas.openxmlformats.org/officeDocument/2006/relationships/hyperlink" Target="http://assembly.state.ny.us/leg/?default_fld=&amp;bn=S02003&amp;term=2015&amp;Summary=Y&amp;Text=Y" TargetMode="External"/><Relationship Id="rId584" Type="http://schemas.openxmlformats.org/officeDocument/2006/relationships/hyperlink" Target="http://assembly.state.ny.us/leg/?default_fld=&amp;bn=S02003&amp;term=2015&amp;Summary=Y&amp;Text=Y" TargetMode="External"/><Relationship Id="rId805" Type="http://schemas.openxmlformats.org/officeDocument/2006/relationships/hyperlink" Target="http://assembly.state.ny.us/leg/?default_fld=&amp;bn=S02003&amp;term=2015&amp;Summary=Y&amp;Text=Y" TargetMode="External"/><Relationship Id="rId1130" Type="http://schemas.openxmlformats.org/officeDocument/2006/relationships/hyperlink" Target="http://assembly.state.ny.us/leg/?default_fld=&amp;bn=S02003&amp;term=2015&amp;Summary=Y&amp;Text=Y" TargetMode="External"/><Relationship Id="rId1228" Type="http://schemas.openxmlformats.org/officeDocument/2006/relationships/hyperlink" Target="http://assembly.state.ny.us/leg/?default_fld=&amp;bn=S02003&amp;term=2015&amp;Summary=Y&amp;Text=Y" TargetMode="External"/><Relationship Id="rId1435" Type="http://schemas.openxmlformats.org/officeDocument/2006/relationships/hyperlink" Target="http://assembly.state.ny.us/leg/?default_fld=&amp;bn=S02003&amp;term=2015&amp;Summary=Y&amp;Text=Y" TargetMode="External"/><Relationship Id="rId5" Type="http://schemas.openxmlformats.org/officeDocument/2006/relationships/hyperlink" Target="http://assembly.state.ny.us/leg/?default_fld=&amp;bn=S02003&amp;term=2015&amp;Summary=Y&amp;Text=Y" TargetMode="External"/><Relationship Id="rId237" Type="http://schemas.openxmlformats.org/officeDocument/2006/relationships/hyperlink" Target="http://assembly.state.ny.us/leg/?default_fld=&amp;bn=S02003&amp;term=2015&amp;Summary=Y&amp;Text=Y" TargetMode="External"/><Relationship Id="rId791" Type="http://schemas.openxmlformats.org/officeDocument/2006/relationships/hyperlink" Target="http://assembly.state.ny.us/leg/?default_fld=&amp;bn=S02003&amp;term=2015&amp;Summary=Y&amp;Text=Y" TargetMode="External"/><Relationship Id="rId889" Type="http://schemas.openxmlformats.org/officeDocument/2006/relationships/hyperlink" Target="http://assembly.state.ny.us/leg/?default_fld=&amp;bn=S02003&amp;term=2015&amp;Summary=Y&amp;Text=Y" TargetMode="External"/><Relationship Id="rId1074" Type="http://schemas.openxmlformats.org/officeDocument/2006/relationships/hyperlink" Target="http://assembly.state.ny.us/leg/?default_fld=&amp;bn=S02003&amp;term=2015&amp;Summary=Y&amp;Text=Y" TargetMode="External"/><Relationship Id="rId1642" Type="http://schemas.openxmlformats.org/officeDocument/2006/relationships/hyperlink" Target="http://assembly.state.ny.us/leg/?default_fld=&amp;bn=S02003&amp;term=2015&amp;Summary=Y&amp;Text=Y" TargetMode="External"/><Relationship Id="rId444" Type="http://schemas.openxmlformats.org/officeDocument/2006/relationships/hyperlink" Target="http://assembly.state.ny.us/leg/?default_fld=&amp;bn=S02003&amp;term=2015&amp;Summary=Y&amp;Text=Y" TargetMode="External"/><Relationship Id="rId651" Type="http://schemas.openxmlformats.org/officeDocument/2006/relationships/hyperlink" Target="http://assembly.state.ny.us/leg/?default_fld=&amp;bn=S02003&amp;term=2015&amp;Summary=Y&amp;Text=Y" TargetMode="External"/><Relationship Id="rId749" Type="http://schemas.openxmlformats.org/officeDocument/2006/relationships/hyperlink" Target="http://assembly.state.ny.us/leg/?default_fld=&amp;bn=S02003&amp;term=2015&amp;Summary=Y&amp;Text=Y" TargetMode="External"/><Relationship Id="rId1281" Type="http://schemas.openxmlformats.org/officeDocument/2006/relationships/hyperlink" Target="http://assembly.state.ny.us/leg/?default_fld=&amp;bn=S02003&amp;term=2015&amp;Summary=Y&amp;Text=Y" TargetMode="External"/><Relationship Id="rId1379" Type="http://schemas.openxmlformats.org/officeDocument/2006/relationships/hyperlink" Target="http://assembly.state.ny.us/leg/?default_fld=&amp;bn=S02003&amp;term=2015&amp;Summary=Y&amp;Text=Y" TargetMode="External"/><Relationship Id="rId1502" Type="http://schemas.openxmlformats.org/officeDocument/2006/relationships/hyperlink" Target="http://assembly.state.ny.us/leg/?default_fld=&amp;bn=S02003&amp;term=2015&amp;Summary=Y&amp;Text=Y" TargetMode="External"/><Relationship Id="rId1586" Type="http://schemas.openxmlformats.org/officeDocument/2006/relationships/hyperlink" Target="http://assembly.state.ny.us/leg/?default_fld=&amp;bn=S02003&amp;term=2015&amp;Summary=Y&amp;Text=Y" TargetMode="External"/><Relationship Id="rId1807" Type="http://schemas.openxmlformats.org/officeDocument/2006/relationships/hyperlink" Target="http://assembly.state.ny.us/leg/?default_fld=&amp;bn=S02003&amp;term=2015&amp;Summary=Y&amp;Text=Y" TargetMode="External"/><Relationship Id="rId290" Type="http://schemas.openxmlformats.org/officeDocument/2006/relationships/hyperlink" Target="http://assembly.state.ny.us/leg/?default_fld=&amp;bn=S02003&amp;term=2015&amp;Summary=Y&amp;Text=Y" TargetMode="External"/><Relationship Id="rId304" Type="http://schemas.openxmlformats.org/officeDocument/2006/relationships/hyperlink" Target="http://assembly.state.ny.us/leg/?default_fld=&amp;bn=S02003&amp;term=2015&amp;Summary=Y&amp;Text=Y" TargetMode="External"/><Relationship Id="rId388" Type="http://schemas.openxmlformats.org/officeDocument/2006/relationships/hyperlink" Target="http://assembly.state.ny.us/leg/?default_fld=&amp;bn=S02003&amp;term=2015&amp;Summary=Y&amp;Text=Y" TargetMode="External"/><Relationship Id="rId511" Type="http://schemas.openxmlformats.org/officeDocument/2006/relationships/hyperlink" Target="http://assembly.state.ny.us/leg/?default_fld=&amp;bn=S02003&amp;term=2015&amp;Summary=Y&amp;Text=Y" TargetMode="External"/><Relationship Id="rId609" Type="http://schemas.openxmlformats.org/officeDocument/2006/relationships/hyperlink" Target="http://assembly.state.ny.us/leg/?default_fld=&amp;bn=S02003&amp;term=2015&amp;Summary=Y&amp;Text=Y" TargetMode="External"/><Relationship Id="rId956" Type="http://schemas.openxmlformats.org/officeDocument/2006/relationships/hyperlink" Target="http://assembly.state.ny.us/leg/?default_fld=&amp;bn=S02003&amp;term=2015&amp;Summary=Y&amp;Text=Y" TargetMode="External"/><Relationship Id="rId1141" Type="http://schemas.openxmlformats.org/officeDocument/2006/relationships/hyperlink" Target="http://assembly.state.ny.us/leg/?default_fld=&amp;bn=S02003&amp;term=2015&amp;Summary=Y&amp;Text=Y" TargetMode="External"/><Relationship Id="rId1239" Type="http://schemas.openxmlformats.org/officeDocument/2006/relationships/hyperlink" Target="http://assembly.state.ny.us/leg/?default_fld=&amp;bn=S02003&amp;term=2015&amp;Summary=Y&amp;Text=Y" TargetMode="External"/><Relationship Id="rId1793" Type="http://schemas.openxmlformats.org/officeDocument/2006/relationships/hyperlink" Target="http://assembly.state.ny.us/leg/?default_fld=&amp;bn=S02003&amp;term=2015&amp;Summary=Y&amp;Text=Y" TargetMode="External"/><Relationship Id="rId85" Type="http://schemas.openxmlformats.org/officeDocument/2006/relationships/hyperlink" Target="http://assembly.state.ny.us/leg/?default_fld=&amp;bn=S02003&amp;term=2015&amp;Summary=Y&amp;Text=Y" TargetMode="External"/><Relationship Id="rId150" Type="http://schemas.openxmlformats.org/officeDocument/2006/relationships/hyperlink" Target="http://assembly.state.ny.us/leg/?default_fld=&amp;bn=S02003&amp;term=2015&amp;Summary=Y&amp;Text=Y" TargetMode="External"/><Relationship Id="rId595" Type="http://schemas.openxmlformats.org/officeDocument/2006/relationships/hyperlink" Target="http://assembly.state.ny.us/leg/?default_fld=&amp;bn=S02003&amp;term=2015&amp;Summary=Y&amp;Text=Y" TargetMode="External"/><Relationship Id="rId816" Type="http://schemas.openxmlformats.org/officeDocument/2006/relationships/hyperlink" Target="http://assembly.state.ny.us/leg/?default_fld=&amp;bn=S02003&amp;term=2015&amp;Summary=Y&amp;Text=Y" TargetMode="External"/><Relationship Id="rId1001" Type="http://schemas.openxmlformats.org/officeDocument/2006/relationships/hyperlink" Target="http://assembly.state.ny.us/leg/?default_fld=&amp;bn=S02003&amp;term=2015&amp;Summary=Y&amp;Text=Y" TargetMode="External"/><Relationship Id="rId1446" Type="http://schemas.openxmlformats.org/officeDocument/2006/relationships/hyperlink" Target="http://assembly.state.ny.us/leg/?default_fld=&amp;bn=S02003&amp;term=2015&amp;Summary=Y&amp;Text=Y" TargetMode="External"/><Relationship Id="rId1653" Type="http://schemas.openxmlformats.org/officeDocument/2006/relationships/hyperlink" Target="http://assembly.state.ny.us/leg/?default_fld=&amp;bn=S02003&amp;term=2015&amp;Summary=Y&amp;Text=Y" TargetMode="External"/><Relationship Id="rId248" Type="http://schemas.openxmlformats.org/officeDocument/2006/relationships/hyperlink" Target="http://assembly.state.ny.us/leg/?default_fld=&amp;bn=S02003&amp;term=2015&amp;Summary=Y&amp;Text=Y" TargetMode="External"/><Relationship Id="rId455" Type="http://schemas.openxmlformats.org/officeDocument/2006/relationships/hyperlink" Target="http://assembly.state.ny.us/leg/?default_fld=&amp;bn=S02003&amp;term=2015&amp;Summary=Y&amp;Text=Y" TargetMode="External"/><Relationship Id="rId662" Type="http://schemas.openxmlformats.org/officeDocument/2006/relationships/hyperlink" Target="http://assembly.state.ny.us/leg/?default_fld=&amp;bn=S02003&amp;term=2015&amp;Summary=Y&amp;Text=Y" TargetMode="External"/><Relationship Id="rId1085" Type="http://schemas.openxmlformats.org/officeDocument/2006/relationships/hyperlink" Target="http://assembly.state.ny.us/leg/?default_fld=&amp;bn=S02003&amp;term=2015&amp;Summary=Y&amp;Text=Y" TargetMode="External"/><Relationship Id="rId1292" Type="http://schemas.openxmlformats.org/officeDocument/2006/relationships/hyperlink" Target="http://assembly.state.ny.us/leg/?default_fld=&amp;bn=S02003&amp;term=2015&amp;Summary=Y&amp;Text=Y" TargetMode="External"/><Relationship Id="rId1306" Type="http://schemas.openxmlformats.org/officeDocument/2006/relationships/hyperlink" Target="http://assembly.state.ny.us/leg/?default_fld=&amp;bn=S02003&amp;term=2015&amp;Summary=Y&amp;Text=Y" TargetMode="External"/><Relationship Id="rId1513" Type="http://schemas.openxmlformats.org/officeDocument/2006/relationships/hyperlink" Target="http://assembly.state.ny.us/leg/?default_fld=&amp;bn=S02003&amp;term=2015&amp;Summary=Y&amp;Text=Y" TargetMode="External"/><Relationship Id="rId1720" Type="http://schemas.openxmlformats.org/officeDocument/2006/relationships/hyperlink" Target="http://assembly.state.ny.us/leg/?default_fld=&amp;bn=S02003&amp;term=2015&amp;Summary=Y&amp;Text=Y" TargetMode="External"/><Relationship Id="rId12" Type="http://schemas.openxmlformats.org/officeDocument/2006/relationships/hyperlink" Target="http://assembly.state.ny.us/leg/?default_fld=&amp;bn=S02003&amp;term=2015&amp;Summary=Y&amp;Text=Y" TargetMode="External"/><Relationship Id="rId108" Type="http://schemas.openxmlformats.org/officeDocument/2006/relationships/hyperlink" Target="http://assembly.state.ny.us/leg/?default_fld=&amp;bn=S02003&amp;term=2015&amp;Summary=Y&amp;Text=Y" TargetMode="External"/><Relationship Id="rId315" Type="http://schemas.openxmlformats.org/officeDocument/2006/relationships/hyperlink" Target="http://assembly.state.ny.us/leg/?default_fld=&amp;bn=S02003&amp;term=2015&amp;Summary=Y&amp;Text=Y" TargetMode="External"/><Relationship Id="rId522" Type="http://schemas.openxmlformats.org/officeDocument/2006/relationships/hyperlink" Target="http://assembly.state.ny.us/leg/?default_fld=&amp;bn=S02003&amp;term=2015&amp;Summary=Y&amp;Text=Y" TargetMode="External"/><Relationship Id="rId967" Type="http://schemas.openxmlformats.org/officeDocument/2006/relationships/hyperlink" Target="http://assembly.state.ny.us/leg/?default_fld=&amp;bn=S02003&amp;term=2015&amp;Summary=Y&amp;Text=Y" TargetMode="External"/><Relationship Id="rId1152" Type="http://schemas.openxmlformats.org/officeDocument/2006/relationships/hyperlink" Target="http://assembly.state.ny.us/leg/?default_fld=&amp;bn=S02003&amp;term=2015&amp;Summary=Y&amp;Text=Y" TargetMode="External"/><Relationship Id="rId1597" Type="http://schemas.openxmlformats.org/officeDocument/2006/relationships/hyperlink" Target="http://assembly.state.ny.us/leg/?default_fld=&amp;bn=S02003&amp;term=2015&amp;Summary=Y&amp;Text=Y" TargetMode="External"/><Relationship Id="rId1818" Type="http://schemas.openxmlformats.org/officeDocument/2006/relationships/hyperlink" Target="http://assembly.state.ny.us/leg/?default_fld=&amp;bn=S02003&amp;term=2015&amp;Summary=Y&amp;Text=Y" TargetMode="External"/><Relationship Id="rId96" Type="http://schemas.openxmlformats.org/officeDocument/2006/relationships/hyperlink" Target="http://assembly.state.ny.us/leg/?default_fld=&amp;bn=S02003&amp;term=2015&amp;Summary=Y&amp;Text=Y" TargetMode="External"/><Relationship Id="rId161" Type="http://schemas.openxmlformats.org/officeDocument/2006/relationships/hyperlink" Target="http://assembly.state.ny.us/leg/?default_fld=&amp;bn=S02003&amp;term=2015&amp;Summary=Y&amp;Text=Y" TargetMode="External"/><Relationship Id="rId399" Type="http://schemas.openxmlformats.org/officeDocument/2006/relationships/hyperlink" Target="http://assembly.state.ny.us/leg/?default_fld=&amp;bn=S02003&amp;term=2015&amp;Summary=Y&amp;Text=Y" TargetMode="External"/><Relationship Id="rId827" Type="http://schemas.openxmlformats.org/officeDocument/2006/relationships/hyperlink" Target="http://assembly.state.ny.us/leg/?default_fld=&amp;bn=S02003&amp;term=2015&amp;Summary=Y&amp;Text=Y" TargetMode="External"/><Relationship Id="rId1012" Type="http://schemas.openxmlformats.org/officeDocument/2006/relationships/hyperlink" Target="http://assembly.state.ny.us/leg/?default_fld=&amp;bn=S02003&amp;term=2015&amp;Summary=Y&amp;Text=Y" TargetMode="External"/><Relationship Id="rId1457" Type="http://schemas.openxmlformats.org/officeDocument/2006/relationships/hyperlink" Target="http://assembly.state.ny.us/leg/?default_fld=&amp;bn=S02003&amp;term=2015&amp;Summary=Y&amp;Text=Y" TargetMode="External"/><Relationship Id="rId1664" Type="http://schemas.openxmlformats.org/officeDocument/2006/relationships/hyperlink" Target="http://assembly.state.ny.us/leg/?default_fld=&amp;bn=S02003&amp;term=2015&amp;Summary=Y&amp;Text=Y" TargetMode="External"/><Relationship Id="rId259" Type="http://schemas.openxmlformats.org/officeDocument/2006/relationships/hyperlink" Target="http://assembly.state.ny.us/leg/?default_fld=&amp;bn=S02003&amp;term=2015&amp;Summary=Y&amp;Text=Y" TargetMode="External"/><Relationship Id="rId466" Type="http://schemas.openxmlformats.org/officeDocument/2006/relationships/hyperlink" Target="http://assembly.state.ny.us/leg/?default_fld=&amp;bn=S02003&amp;term=2015&amp;Summary=Y&amp;Text=Y" TargetMode="External"/><Relationship Id="rId673" Type="http://schemas.openxmlformats.org/officeDocument/2006/relationships/hyperlink" Target="http://assembly.state.ny.us/leg/?default_fld=&amp;bn=S02003&amp;term=2015&amp;Summary=Y&amp;Text=Y" TargetMode="External"/><Relationship Id="rId880" Type="http://schemas.openxmlformats.org/officeDocument/2006/relationships/hyperlink" Target="http://assembly.state.ny.us/leg/?default_fld=&amp;bn=S02003&amp;term=2015&amp;Summary=Y&amp;Text=Y" TargetMode="External"/><Relationship Id="rId1096" Type="http://schemas.openxmlformats.org/officeDocument/2006/relationships/hyperlink" Target="http://assembly.state.ny.us/leg/?default_fld=&amp;bn=S02003&amp;term=2015&amp;Summary=Y&amp;Text=Y" TargetMode="External"/><Relationship Id="rId1317" Type="http://schemas.openxmlformats.org/officeDocument/2006/relationships/hyperlink" Target="http://assembly.state.ny.us/leg/?default_fld=&amp;bn=S02003&amp;term=2015&amp;Summary=Y&amp;Text=Y" TargetMode="External"/><Relationship Id="rId1524" Type="http://schemas.openxmlformats.org/officeDocument/2006/relationships/hyperlink" Target="http://assembly.state.ny.us/leg/?default_fld=&amp;bn=S02003&amp;term=2015&amp;Summary=Y&amp;Text=Y" TargetMode="External"/><Relationship Id="rId1731" Type="http://schemas.openxmlformats.org/officeDocument/2006/relationships/hyperlink" Target="http://assembly.state.ny.us/leg/?default_fld=&amp;bn=S02003&amp;term=2015&amp;Summary=Y&amp;Text=Y" TargetMode="External"/><Relationship Id="rId23" Type="http://schemas.openxmlformats.org/officeDocument/2006/relationships/hyperlink" Target="http://assembly.state.ny.us/leg/?default_fld=&amp;bn=S02003&amp;term=2015&amp;Summary=Y&amp;Text=Y" TargetMode="External"/><Relationship Id="rId119" Type="http://schemas.openxmlformats.org/officeDocument/2006/relationships/hyperlink" Target="http://assembly.state.ny.us/leg/?default_fld=&amp;bn=S02003&amp;term=2015&amp;Summary=Y&amp;Text=Y" TargetMode="External"/><Relationship Id="rId326" Type="http://schemas.openxmlformats.org/officeDocument/2006/relationships/hyperlink" Target="http://assembly.state.ny.us/leg/?default_fld=&amp;bn=S02003&amp;term=2015&amp;Summary=Y&amp;Text=Y" TargetMode="External"/><Relationship Id="rId533" Type="http://schemas.openxmlformats.org/officeDocument/2006/relationships/hyperlink" Target="http://assembly.state.ny.us/leg/?default_fld=&amp;bn=S02003&amp;term=2015&amp;Summary=Y&amp;Text=Y" TargetMode="External"/><Relationship Id="rId978" Type="http://schemas.openxmlformats.org/officeDocument/2006/relationships/hyperlink" Target="http://assembly.state.ny.us/leg/?default_fld=&amp;bn=S02003&amp;term=2015&amp;Summary=Y&amp;Text=Y" TargetMode="External"/><Relationship Id="rId1163" Type="http://schemas.openxmlformats.org/officeDocument/2006/relationships/hyperlink" Target="http://assembly.state.ny.us/leg/?default_fld=&amp;bn=S02003&amp;term=2015&amp;Summary=Y&amp;Text=Y" TargetMode="External"/><Relationship Id="rId1370" Type="http://schemas.openxmlformats.org/officeDocument/2006/relationships/hyperlink" Target="http://assembly.state.ny.us/leg/?default_fld=&amp;bn=S02003&amp;term=2015&amp;Summary=Y&amp;Text=Y" TargetMode="External"/><Relationship Id="rId740" Type="http://schemas.openxmlformats.org/officeDocument/2006/relationships/hyperlink" Target="http://assembly.state.ny.us/leg/?default_fld=&amp;bn=S02003&amp;term=2015&amp;Summary=Y&amp;Text=Y" TargetMode="External"/><Relationship Id="rId838" Type="http://schemas.openxmlformats.org/officeDocument/2006/relationships/hyperlink" Target="http://assembly.state.ny.us/leg/?default_fld=&amp;bn=S02003&amp;term=2015&amp;Summary=Y&amp;Text=Y" TargetMode="External"/><Relationship Id="rId1023" Type="http://schemas.openxmlformats.org/officeDocument/2006/relationships/hyperlink" Target="http://assembly.state.ny.us/leg/?default_fld=&amp;bn=S02003&amp;term=2015&amp;Summary=Y&amp;Text=Y" TargetMode="External"/><Relationship Id="rId1468" Type="http://schemas.openxmlformats.org/officeDocument/2006/relationships/hyperlink" Target="http://assembly.state.ny.us/leg/?default_fld=&amp;bn=S02003&amp;term=2015&amp;Summary=Y&amp;Text=Y" TargetMode="External"/><Relationship Id="rId1675" Type="http://schemas.openxmlformats.org/officeDocument/2006/relationships/hyperlink" Target="http://assembly.state.ny.us/leg/?default_fld=&amp;bn=S02003&amp;term=2015&amp;Summary=Y&amp;Text=Y" TargetMode="External"/><Relationship Id="rId172" Type="http://schemas.openxmlformats.org/officeDocument/2006/relationships/hyperlink" Target="http://assembly.state.ny.us/leg/?default_fld=&amp;bn=S02003&amp;term=2015&amp;Summary=Y&amp;Text=Y" TargetMode="External"/><Relationship Id="rId477" Type="http://schemas.openxmlformats.org/officeDocument/2006/relationships/hyperlink" Target="http://assembly.state.ny.us/leg/?default_fld=&amp;bn=S02003&amp;term=2015&amp;Summary=Y&amp;Text=Y" TargetMode="External"/><Relationship Id="rId600" Type="http://schemas.openxmlformats.org/officeDocument/2006/relationships/hyperlink" Target="http://assembly.state.ny.us/leg/?default_fld=&amp;bn=S02003&amp;term=2015&amp;Summary=Y&amp;Text=Y" TargetMode="External"/><Relationship Id="rId684" Type="http://schemas.openxmlformats.org/officeDocument/2006/relationships/hyperlink" Target="http://assembly.state.ny.us/leg/?default_fld=&amp;bn=S02003&amp;term=2015&amp;Summary=Y&amp;Text=Y" TargetMode="External"/><Relationship Id="rId1230" Type="http://schemas.openxmlformats.org/officeDocument/2006/relationships/hyperlink" Target="http://assembly.state.ny.us/leg/?default_fld=&amp;bn=S02003&amp;term=2015&amp;Summary=Y&amp;Text=Y" TargetMode="External"/><Relationship Id="rId1328" Type="http://schemas.openxmlformats.org/officeDocument/2006/relationships/hyperlink" Target="http://assembly.state.ny.us/leg/?default_fld=&amp;bn=S02003&amp;term=2015&amp;Summary=Y&amp;Text=Y" TargetMode="External"/><Relationship Id="rId1535" Type="http://schemas.openxmlformats.org/officeDocument/2006/relationships/hyperlink" Target="http://assembly.state.ny.us/leg/?default_fld=&amp;bn=S02003&amp;term=2015&amp;Summary=Y&amp;Text=Y" TargetMode="External"/><Relationship Id="rId337" Type="http://schemas.openxmlformats.org/officeDocument/2006/relationships/hyperlink" Target="http://assembly.state.ny.us/leg/?default_fld=&amp;bn=S02003&amp;term=2015&amp;Summary=Y&amp;Text=Y" TargetMode="External"/><Relationship Id="rId891" Type="http://schemas.openxmlformats.org/officeDocument/2006/relationships/hyperlink" Target="http://assembly.state.ny.us/leg/?default_fld=&amp;bn=S02003&amp;term=2015&amp;Summary=Y&amp;Text=Y" TargetMode="External"/><Relationship Id="rId905" Type="http://schemas.openxmlformats.org/officeDocument/2006/relationships/hyperlink" Target="http://assembly.state.ny.us/leg/?default_fld=&amp;bn=S02003&amp;term=2015&amp;Summary=Y&amp;Text=Y" TargetMode="External"/><Relationship Id="rId989" Type="http://schemas.openxmlformats.org/officeDocument/2006/relationships/hyperlink" Target="http://assembly.state.ny.us/leg/?default_fld=&amp;bn=S02003&amp;term=2015&amp;Summary=Y&amp;Text=Y" TargetMode="External"/><Relationship Id="rId1742" Type="http://schemas.openxmlformats.org/officeDocument/2006/relationships/hyperlink" Target="http://assembly.state.ny.us/leg/?default_fld=&amp;bn=S02003&amp;term=2015&amp;Summary=Y&amp;Text=Y" TargetMode="External"/><Relationship Id="rId34" Type="http://schemas.openxmlformats.org/officeDocument/2006/relationships/hyperlink" Target="http://assembly.state.ny.us/leg/?default_fld=&amp;bn=S02003&amp;term=2015&amp;Summary=Y&amp;Text=Y" TargetMode="External"/><Relationship Id="rId544" Type="http://schemas.openxmlformats.org/officeDocument/2006/relationships/hyperlink" Target="http://assembly.state.ny.us/leg/?default_fld=&amp;bn=S02003&amp;term=2015&amp;Summary=Y&amp;Text=Y" TargetMode="External"/><Relationship Id="rId751" Type="http://schemas.openxmlformats.org/officeDocument/2006/relationships/hyperlink" Target="http://assembly.state.ny.us/leg/?default_fld=&amp;bn=S02003&amp;term=2015&amp;Summary=Y&amp;Text=Y" TargetMode="External"/><Relationship Id="rId849" Type="http://schemas.openxmlformats.org/officeDocument/2006/relationships/hyperlink" Target="http://assembly.state.ny.us/leg/?default_fld=&amp;bn=S02003&amp;term=2015&amp;Summary=Y&amp;Text=Y" TargetMode="External"/><Relationship Id="rId1174" Type="http://schemas.openxmlformats.org/officeDocument/2006/relationships/hyperlink" Target="http://assembly.state.ny.us/leg/?default_fld=&amp;bn=S02003&amp;term=2015&amp;Summary=Y&amp;Text=Y" TargetMode="External"/><Relationship Id="rId1381" Type="http://schemas.openxmlformats.org/officeDocument/2006/relationships/hyperlink" Target="http://assembly.state.ny.us/leg/?default_fld=&amp;bn=S02003&amp;term=2015&amp;Summary=Y&amp;Text=Y" TargetMode="External"/><Relationship Id="rId1479" Type="http://schemas.openxmlformats.org/officeDocument/2006/relationships/hyperlink" Target="http://assembly.state.ny.us/leg/?default_fld=&amp;bn=S02003&amp;term=2015&amp;Summary=Y&amp;Text=Y" TargetMode="External"/><Relationship Id="rId1602" Type="http://schemas.openxmlformats.org/officeDocument/2006/relationships/hyperlink" Target="http://assembly.state.ny.us/leg/?default_fld=&amp;bn=S02003&amp;term=2015&amp;Summary=Y&amp;Text=Y" TargetMode="External"/><Relationship Id="rId1686" Type="http://schemas.openxmlformats.org/officeDocument/2006/relationships/hyperlink" Target="http://assembly.state.ny.us/leg/?default_fld=&amp;bn=S02003&amp;term=2015&amp;Summary=Y&amp;Text=Y" TargetMode="External"/><Relationship Id="rId183" Type="http://schemas.openxmlformats.org/officeDocument/2006/relationships/hyperlink" Target="http://assembly.state.ny.us/leg/?default_fld=&amp;bn=S02003&amp;term=2015&amp;Summary=Y&amp;Text=Y" TargetMode="External"/><Relationship Id="rId390" Type="http://schemas.openxmlformats.org/officeDocument/2006/relationships/hyperlink" Target="http://assembly.state.ny.us/leg/?default_fld=&amp;bn=S02003&amp;term=2015&amp;Summary=Y&amp;Text=Y" TargetMode="External"/><Relationship Id="rId404" Type="http://schemas.openxmlformats.org/officeDocument/2006/relationships/hyperlink" Target="http://assembly.state.ny.us/leg/?default_fld=&amp;bn=S02003&amp;term=2015&amp;Summary=Y&amp;Text=Y" TargetMode="External"/><Relationship Id="rId611" Type="http://schemas.openxmlformats.org/officeDocument/2006/relationships/hyperlink" Target="http://assembly.state.ny.us/leg/?default_fld=&amp;bn=S02003&amp;term=2015&amp;Summary=Y&amp;Text=Y" TargetMode="External"/><Relationship Id="rId1034" Type="http://schemas.openxmlformats.org/officeDocument/2006/relationships/hyperlink" Target="http://assembly.state.ny.us/leg/?default_fld=&amp;bn=S02003&amp;term=2015&amp;Summary=Y&amp;Text=Y" TargetMode="External"/><Relationship Id="rId1241" Type="http://schemas.openxmlformats.org/officeDocument/2006/relationships/hyperlink" Target="http://assembly.state.ny.us/leg/?default_fld=&amp;bn=S02003&amp;term=2015&amp;Summary=Y&amp;Text=Y" TargetMode="External"/><Relationship Id="rId1339" Type="http://schemas.openxmlformats.org/officeDocument/2006/relationships/hyperlink" Target="http://assembly.state.ny.us/leg/?default_fld=&amp;bn=S02003&amp;term=2015&amp;Summary=Y&amp;Text=Y" TargetMode="External"/><Relationship Id="rId250" Type="http://schemas.openxmlformats.org/officeDocument/2006/relationships/hyperlink" Target="http://assembly.state.ny.us/leg/?default_fld=&amp;bn=S02003&amp;term=2015&amp;Summary=Y&amp;Text=Y" TargetMode="External"/><Relationship Id="rId488" Type="http://schemas.openxmlformats.org/officeDocument/2006/relationships/hyperlink" Target="http://assembly.state.ny.us/leg/?default_fld=&amp;bn=S02003&amp;term=2015&amp;Summary=Y&amp;Text=Y" TargetMode="External"/><Relationship Id="rId695" Type="http://schemas.openxmlformats.org/officeDocument/2006/relationships/hyperlink" Target="http://assembly.state.ny.us/leg/?default_fld=&amp;bn=S02003&amp;term=2015&amp;Summary=Y&amp;Text=Y" TargetMode="External"/><Relationship Id="rId709" Type="http://schemas.openxmlformats.org/officeDocument/2006/relationships/hyperlink" Target="http://assembly.state.ny.us/leg/?default_fld=&amp;bn=S02003&amp;term=2015&amp;Summary=Y&amp;Text=Y" TargetMode="External"/><Relationship Id="rId916" Type="http://schemas.openxmlformats.org/officeDocument/2006/relationships/hyperlink" Target="http://assembly.state.ny.us/leg/?default_fld=&amp;bn=S02003&amp;term=2015&amp;Summary=Y&amp;Text=Y" TargetMode="External"/><Relationship Id="rId1101" Type="http://schemas.openxmlformats.org/officeDocument/2006/relationships/hyperlink" Target="http://assembly.state.ny.us/leg/?default_fld=&amp;bn=S02003&amp;term=2015&amp;Summary=Y&amp;Text=Y" TargetMode="External"/><Relationship Id="rId1546" Type="http://schemas.openxmlformats.org/officeDocument/2006/relationships/hyperlink" Target="http://assembly.state.ny.us/leg/?default_fld=&amp;bn=S02003&amp;term=2015&amp;Summary=Y&amp;Text=Y" TargetMode="External"/><Relationship Id="rId1753" Type="http://schemas.openxmlformats.org/officeDocument/2006/relationships/hyperlink" Target="http://assembly.state.ny.us/leg/?default_fld=&amp;bn=S02003&amp;term=2015&amp;Summary=Y&amp;Text=Y" TargetMode="External"/><Relationship Id="rId45" Type="http://schemas.openxmlformats.org/officeDocument/2006/relationships/hyperlink" Target="http://assembly.state.ny.us/leg/?default_fld=&amp;bn=S02003&amp;term=2015&amp;Summary=Y&amp;Text=Y" TargetMode="External"/><Relationship Id="rId110" Type="http://schemas.openxmlformats.org/officeDocument/2006/relationships/hyperlink" Target="http://assembly.state.ny.us/leg/?default_fld=&amp;bn=S02003&amp;term=2015&amp;Summary=Y&amp;Text=Y" TargetMode="External"/><Relationship Id="rId348" Type="http://schemas.openxmlformats.org/officeDocument/2006/relationships/hyperlink" Target="http://assembly.state.ny.us/leg/?default_fld=&amp;bn=S02003&amp;term=2015&amp;Summary=Y&amp;Text=Y" TargetMode="External"/><Relationship Id="rId555" Type="http://schemas.openxmlformats.org/officeDocument/2006/relationships/hyperlink" Target="http://assembly.state.ny.us/leg/?default_fld=&amp;bn=S02003&amp;term=2015&amp;Summary=Y&amp;Text=Y" TargetMode="External"/><Relationship Id="rId762" Type="http://schemas.openxmlformats.org/officeDocument/2006/relationships/hyperlink" Target="http://assembly.state.ny.us/leg/?default_fld=&amp;bn=S02003&amp;term=2015&amp;Summary=Y&amp;Text=Y" TargetMode="External"/><Relationship Id="rId1185" Type="http://schemas.openxmlformats.org/officeDocument/2006/relationships/hyperlink" Target="http://assembly.state.ny.us/leg/?default_fld=&amp;bn=S02003&amp;term=2015&amp;Summary=Y&amp;Text=Y" TargetMode="External"/><Relationship Id="rId1392" Type="http://schemas.openxmlformats.org/officeDocument/2006/relationships/hyperlink" Target="http://assembly.state.ny.us/leg/?default_fld=&amp;bn=S02003&amp;term=2015&amp;Summary=Y&amp;Text=Y" TargetMode="External"/><Relationship Id="rId1406" Type="http://schemas.openxmlformats.org/officeDocument/2006/relationships/hyperlink" Target="http://assembly.state.ny.us/leg/?default_fld=&amp;bn=S02003&amp;term=2015&amp;Summary=Y&amp;Text=Y" TargetMode="External"/><Relationship Id="rId1613" Type="http://schemas.openxmlformats.org/officeDocument/2006/relationships/hyperlink" Target="http://assembly.state.ny.us/leg/?default_fld=&amp;bn=S02003&amp;term=2015&amp;Summary=Y&amp;Text=Y" TargetMode="External"/><Relationship Id="rId1820" Type="http://schemas.openxmlformats.org/officeDocument/2006/relationships/table" Target="../tables/table1.xml"/><Relationship Id="rId194" Type="http://schemas.openxmlformats.org/officeDocument/2006/relationships/hyperlink" Target="http://assembly.state.ny.us/leg/?default_fld=&amp;bn=S02003&amp;term=2015&amp;Summary=Y&amp;Text=Y" TargetMode="External"/><Relationship Id="rId208" Type="http://schemas.openxmlformats.org/officeDocument/2006/relationships/hyperlink" Target="http://assembly.state.ny.us/leg/?default_fld=&amp;bn=S02003&amp;term=2015&amp;Summary=Y&amp;Text=Y" TargetMode="External"/><Relationship Id="rId415" Type="http://schemas.openxmlformats.org/officeDocument/2006/relationships/hyperlink" Target="http://assembly.state.ny.us/leg/?default_fld=&amp;bn=S02003&amp;term=2015&amp;Summary=Y&amp;Text=Y" TargetMode="External"/><Relationship Id="rId622" Type="http://schemas.openxmlformats.org/officeDocument/2006/relationships/hyperlink" Target="http://assembly.state.ny.us/leg/?default_fld=&amp;bn=S02003&amp;term=2015&amp;Summary=Y&amp;Text=Y" TargetMode="External"/><Relationship Id="rId1045" Type="http://schemas.openxmlformats.org/officeDocument/2006/relationships/hyperlink" Target="http://assembly.state.ny.us/leg/?default_fld=&amp;bn=S02003&amp;term=2015&amp;Summary=Y&amp;Text=Y" TargetMode="External"/><Relationship Id="rId1252" Type="http://schemas.openxmlformats.org/officeDocument/2006/relationships/hyperlink" Target="http://assembly.state.ny.us/leg/?default_fld=&amp;bn=S02003&amp;term=2015&amp;Summary=Y&amp;Text=Y" TargetMode="External"/><Relationship Id="rId1697" Type="http://schemas.openxmlformats.org/officeDocument/2006/relationships/hyperlink" Target="http://assembly.state.ny.us/leg/?default_fld=&amp;bn=S02003&amp;term=2015&amp;Summary=Y&amp;Text=Y" TargetMode="External"/><Relationship Id="rId261" Type="http://schemas.openxmlformats.org/officeDocument/2006/relationships/hyperlink" Target="http://assembly.state.ny.us/leg/?default_fld=&amp;bn=S02003&amp;term=2015&amp;Summary=Y&amp;Text=Y" TargetMode="External"/><Relationship Id="rId499" Type="http://schemas.openxmlformats.org/officeDocument/2006/relationships/hyperlink" Target="http://assembly.state.ny.us/leg/?default_fld=&amp;bn=S02003&amp;term=2015&amp;Summary=Y&amp;Text=Y" TargetMode="External"/><Relationship Id="rId927" Type="http://schemas.openxmlformats.org/officeDocument/2006/relationships/hyperlink" Target="http://assembly.state.ny.us/leg/?default_fld=&amp;bn=S02003&amp;term=2015&amp;Summary=Y&amp;Text=Y" TargetMode="External"/><Relationship Id="rId1112" Type="http://schemas.openxmlformats.org/officeDocument/2006/relationships/hyperlink" Target="http://assembly.state.ny.us/leg/?default_fld=&amp;bn=S02003&amp;term=2015&amp;Summary=Y&amp;Text=Y" TargetMode="External"/><Relationship Id="rId1557" Type="http://schemas.openxmlformats.org/officeDocument/2006/relationships/hyperlink" Target="http://assembly.state.ny.us/leg/?default_fld=&amp;bn=S02003&amp;term=2015&amp;Summary=Y&amp;Text=Y" TargetMode="External"/><Relationship Id="rId1764" Type="http://schemas.openxmlformats.org/officeDocument/2006/relationships/hyperlink" Target="http://assembly.state.ny.us/leg/?default_fld=&amp;bn=S02003&amp;term=2015&amp;Summary=Y&amp;Text=Y" TargetMode="External"/><Relationship Id="rId56" Type="http://schemas.openxmlformats.org/officeDocument/2006/relationships/hyperlink" Target="http://assembly.state.ny.us/leg/?default_fld=&amp;bn=S02003&amp;term=2015&amp;Summary=Y&amp;Text=Y" TargetMode="External"/><Relationship Id="rId359" Type="http://schemas.openxmlformats.org/officeDocument/2006/relationships/hyperlink" Target="http://assembly.state.ny.us/leg/?default_fld=&amp;bn=S02003&amp;term=2015&amp;Summary=Y&amp;Text=Y" TargetMode="External"/><Relationship Id="rId566" Type="http://schemas.openxmlformats.org/officeDocument/2006/relationships/hyperlink" Target="http://assembly.state.ny.us/leg/?default_fld=&amp;bn=S02003&amp;term=2015&amp;Summary=Y&amp;Text=Y" TargetMode="External"/><Relationship Id="rId773" Type="http://schemas.openxmlformats.org/officeDocument/2006/relationships/hyperlink" Target="http://assembly.state.ny.us/leg/?default_fld=&amp;bn=S02003&amp;term=2015&amp;Summary=Y&amp;Text=Y" TargetMode="External"/><Relationship Id="rId1196" Type="http://schemas.openxmlformats.org/officeDocument/2006/relationships/hyperlink" Target="http://assembly.state.ny.us/leg/?default_fld=&amp;bn=S02003&amp;term=2015&amp;Summary=Y&amp;Text=Y" TargetMode="External"/><Relationship Id="rId1417" Type="http://schemas.openxmlformats.org/officeDocument/2006/relationships/hyperlink" Target="http://assembly.state.ny.us/leg/?default_fld=&amp;bn=S02003&amp;term=2015&amp;Summary=Y&amp;Text=Y" TargetMode="External"/><Relationship Id="rId1624" Type="http://schemas.openxmlformats.org/officeDocument/2006/relationships/hyperlink" Target="http://assembly.state.ny.us/leg/?default_fld=&amp;bn=S02003&amp;term=2015&amp;Summary=Y&amp;Text=Y" TargetMode="External"/><Relationship Id="rId121" Type="http://schemas.openxmlformats.org/officeDocument/2006/relationships/hyperlink" Target="http://assembly.state.ny.us/leg/?default_fld=&amp;bn=S02003&amp;term=2015&amp;Summary=Y&amp;Text=Y" TargetMode="External"/><Relationship Id="rId219" Type="http://schemas.openxmlformats.org/officeDocument/2006/relationships/hyperlink" Target="http://assembly.state.ny.us/leg/?default_fld=&amp;bn=S02003&amp;term=2015&amp;Summary=Y&amp;Text=Y" TargetMode="External"/><Relationship Id="rId426" Type="http://schemas.openxmlformats.org/officeDocument/2006/relationships/hyperlink" Target="http://assembly.state.ny.us/leg/?default_fld=&amp;bn=S02003&amp;term=2015&amp;Summary=Y&amp;Text=Y" TargetMode="External"/><Relationship Id="rId633" Type="http://schemas.openxmlformats.org/officeDocument/2006/relationships/hyperlink" Target="http://assembly.state.ny.us/leg/?default_fld=&amp;bn=S02003&amp;term=2015&amp;Summary=Y&amp;Text=Y" TargetMode="External"/><Relationship Id="rId980" Type="http://schemas.openxmlformats.org/officeDocument/2006/relationships/hyperlink" Target="http://assembly.state.ny.us/leg/?default_fld=&amp;bn=S02003&amp;term=2015&amp;Summary=Y&amp;Text=Y" TargetMode="External"/><Relationship Id="rId1056" Type="http://schemas.openxmlformats.org/officeDocument/2006/relationships/hyperlink" Target="http://assembly.state.ny.us/leg/?default_fld=&amp;bn=S02003&amp;term=2015&amp;Summary=Y&amp;Text=Y" TargetMode="External"/><Relationship Id="rId1263" Type="http://schemas.openxmlformats.org/officeDocument/2006/relationships/hyperlink" Target="http://assembly.state.ny.us/leg/?default_fld=&amp;bn=S02003&amp;term=2015&amp;Summary=Y&amp;Text=Y" TargetMode="External"/><Relationship Id="rId840" Type="http://schemas.openxmlformats.org/officeDocument/2006/relationships/hyperlink" Target="http://assembly.state.ny.us/leg/?default_fld=&amp;bn=S02003&amp;term=2015&amp;Summary=Y&amp;Text=Y" TargetMode="External"/><Relationship Id="rId938" Type="http://schemas.openxmlformats.org/officeDocument/2006/relationships/hyperlink" Target="http://assembly.state.ny.us/leg/?default_fld=&amp;bn=S02003&amp;term=2015&amp;Summary=Y&amp;Text=Y" TargetMode="External"/><Relationship Id="rId1470" Type="http://schemas.openxmlformats.org/officeDocument/2006/relationships/hyperlink" Target="http://assembly.state.ny.us/leg/?default_fld=&amp;bn=S02003&amp;term=2015&amp;Summary=Y&amp;Text=Y" TargetMode="External"/><Relationship Id="rId1568" Type="http://schemas.openxmlformats.org/officeDocument/2006/relationships/hyperlink" Target="http://assembly.state.ny.us/leg/?default_fld=&amp;bn=S02003&amp;term=2015&amp;Summary=Y&amp;Text=Y" TargetMode="External"/><Relationship Id="rId1775" Type="http://schemas.openxmlformats.org/officeDocument/2006/relationships/hyperlink" Target="http://assembly.state.ny.us/leg/?default_fld=&amp;bn=S02003&amp;term=2015&amp;Summary=Y&amp;Text=Y" TargetMode="External"/><Relationship Id="rId67" Type="http://schemas.openxmlformats.org/officeDocument/2006/relationships/hyperlink" Target="http://assembly.state.ny.us/leg/?default_fld=&amp;bn=S02003&amp;term=2015&amp;Summary=Y&amp;Text=Y" TargetMode="External"/><Relationship Id="rId272" Type="http://schemas.openxmlformats.org/officeDocument/2006/relationships/hyperlink" Target="http://assembly.state.ny.us/leg/?default_fld=&amp;bn=S02003&amp;term=2015&amp;Summary=Y&amp;Text=Y" TargetMode="External"/><Relationship Id="rId577" Type="http://schemas.openxmlformats.org/officeDocument/2006/relationships/hyperlink" Target="http://assembly.state.ny.us/leg/?default_fld=&amp;bn=S02003&amp;term=2015&amp;Summary=Y&amp;Text=Y" TargetMode="External"/><Relationship Id="rId700" Type="http://schemas.openxmlformats.org/officeDocument/2006/relationships/hyperlink" Target="http://assembly.state.ny.us/leg/?default_fld=&amp;bn=S02003&amp;term=2015&amp;Summary=Y&amp;Text=Y" TargetMode="External"/><Relationship Id="rId1123" Type="http://schemas.openxmlformats.org/officeDocument/2006/relationships/hyperlink" Target="http://assembly.state.ny.us/leg/?default_fld=&amp;bn=S02003&amp;term=2015&amp;Summary=Y&amp;Text=Y" TargetMode="External"/><Relationship Id="rId1330" Type="http://schemas.openxmlformats.org/officeDocument/2006/relationships/hyperlink" Target="http://assembly.state.ny.us/leg/?default_fld=&amp;bn=S02003&amp;term=2015&amp;Summary=Y&amp;Text=Y" TargetMode="External"/><Relationship Id="rId1428" Type="http://schemas.openxmlformats.org/officeDocument/2006/relationships/hyperlink" Target="http://assembly.state.ny.us/leg/?default_fld=&amp;bn=S02003&amp;term=2015&amp;Summary=Y&amp;Text=Y" TargetMode="External"/><Relationship Id="rId1635" Type="http://schemas.openxmlformats.org/officeDocument/2006/relationships/hyperlink" Target="http://assembly.state.ny.us/leg/?default_fld=&amp;bn=S02003&amp;term=2015&amp;Summary=Y&amp;Text=Y" TargetMode="External"/><Relationship Id="rId132" Type="http://schemas.openxmlformats.org/officeDocument/2006/relationships/hyperlink" Target="http://assembly.state.ny.us/leg/?default_fld=&amp;bn=S02003&amp;term=2015&amp;Summary=Y&amp;Text=Y" TargetMode="External"/><Relationship Id="rId784" Type="http://schemas.openxmlformats.org/officeDocument/2006/relationships/hyperlink" Target="http://assembly.state.ny.us/leg/?default_fld=&amp;bn=S02003&amp;term=2015&amp;Summary=Y&amp;Text=Y" TargetMode="External"/><Relationship Id="rId991" Type="http://schemas.openxmlformats.org/officeDocument/2006/relationships/hyperlink" Target="http://assembly.state.ny.us/leg/?default_fld=&amp;bn=S02003&amp;term=2015&amp;Summary=Y&amp;Text=Y" TargetMode="External"/><Relationship Id="rId1067" Type="http://schemas.openxmlformats.org/officeDocument/2006/relationships/hyperlink" Target="http://assembly.state.ny.us/leg/?default_fld=&amp;bn=S02003&amp;term=2015&amp;Summary=Y&amp;Text=Y" TargetMode="External"/><Relationship Id="rId437" Type="http://schemas.openxmlformats.org/officeDocument/2006/relationships/hyperlink" Target="http://assembly.state.ny.us/leg/?default_fld=&amp;bn=S02003&amp;term=2015&amp;Summary=Y&amp;Text=Y" TargetMode="External"/><Relationship Id="rId644" Type="http://schemas.openxmlformats.org/officeDocument/2006/relationships/hyperlink" Target="http://assembly.state.ny.us/leg/?default_fld=&amp;bn=S02003&amp;term=2015&amp;Summary=Y&amp;Text=Y" TargetMode="External"/><Relationship Id="rId851" Type="http://schemas.openxmlformats.org/officeDocument/2006/relationships/hyperlink" Target="http://assembly.state.ny.us/leg/?default_fld=&amp;bn=S02003&amp;term=2015&amp;Summary=Y&amp;Text=Y" TargetMode="External"/><Relationship Id="rId1274" Type="http://schemas.openxmlformats.org/officeDocument/2006/relationships/hyperlink" Target="http://assembly.state.ny.us/leg/?default_fld=&amp;bn=S02003&amp;term=2015&amp;Summary=Y&amp;Text=Y" TargetMode="External"/><Relationship Id="rId1481" Type="http://schemas.openxmlformats.org/officeDocument/2006/relationships/hyperlink" Target="http://assembly.state.ny.us/leg/?default_fld=&amp;bn=S02003&amp;term=2015&amp;Summary=Y&amp;Text=Y" TargetMode="External"/><Relationship Id="rId1579" Type="http://schemas.openxmlformats.org/officeDocument/2006/relationships/hyperlink" Target="http://assembly.state.ny.us/leg/?default_fld=&amp;bn=S02003&amp;term=2015&amp;Summary=Y&amp;Text=Y" TargetMode="External"/><Relationship Id="rId1702" Type="http://schemas.openxmlformats.org/officeDocument/2006/relationships/hyperlink" Target="http://assembly.state.ny.us/leg/?default_fld=&amp;bn=S02003&amp;term=2015&amp;Summary=Y&amp;Text=Y" TargetMode="External"/><Relationship Id="rId283" Type="http://schemas.openxmlformats.org/officeDocument/2006/relationships/hyperlink" Target="http://assembly.state.ny.us/leg/?default_fld=&amp;bn=S02003&amp;term=2015&amp;Summary=Y&amp;Text=Y" TargetMode="External"/><Relationship Id="rId490" Type="http://schemas.openxmlformats.org/officeDocument/2006/relationships/hyperlink" Target="http://assembly.state.ny.us/leg/?default_fld=&amp;bn=S02003&amp;term=2015&amp;Summary=Y&amp;Text=Y" TargetMode="External"/><Relationship Id="rId504" Type="http://schemas.openxmlformats.org/officeDocument/2006/relationships/hyperlink" Target="http://assembly.state.ny.us/leg/?default_fld=&amp;bn=S02003&amp;term=2015&amp;Summary=Y&amp;Text=Y" TargetMode="External"/><Relationship Id="rId711" Type="http://schemas.openxmlformats.org/officeDocument/2006/relationships/hyperlink" Target="http://assembly.state.ny.us/leg/?default_fld=&amp;bn=S02003&amp;term=2015&amp;Summary=Y&amp;Text=Y" TargetMode="External"/><Relationship Id="rId949" Type="http://schemas.openxmlformats.org/officeDocument/2006/relationships/hyperlink" Target="http://assembly.state.ny.us/leg/?default_fld=&amp;bn=S02003&amp;term=2015&amp;Summary=Y&amp;Text=Y" TargetMode="External"/><Relationship Id="rId1134" Type="http://schemas.openxmlformats.org/officeDocument/2006/relationships/hyperlink" Target="http://assembly.state.ny.us/leg/?default_fld=&amp;bn=S02003&amp;term=2015&amp;Summary=Y&amp;Text=Y" TargetMode="External"/><Relationship Id="rId1341" Type="http://schemas.openxmlformats.org/officeDocument/2006/relationships/hyperlink" Target="http://assembly.state.ny.us/leg/?default_fld=&amp;bn=S02003&amp;term=2015&amp;Summary=Y&amp;Text=Y" TargetMode="External"/><Relationship Id="rId1786" Type="http://schemas.openxmlformats.org/officeDocument/2006/relationships/hyperlink" Target="http://assembly.state.ny.us/leg/?default_fld=&amp;bn=S02003&amp;term=2015&amp;Summary=Y&amp;Text=Y" TargetMode="External"/><Relationship Id="rId78" Type="http://schemas.openxmlformats.org/officeDocument/2006/relationships/hyperlink" Target="http://assembly.state.ny.us/leg/?default_fld=&amp;bn=S02003&amp;term=2015&amp;Summary=Y&amp;Text=Y" TargetMode="External"/><Relationship Id="rId143" Type="http://schemas.openxmlformats.org/officeDocument/2006/relationships/hyperlink" Target="http://assembly.state.ny.us/leg/?default_fld=&amp;bn=S02003&amp;term=2015&amp;Summary=Y&amp;Text=Y" TargetMode="External"/><Relationship Id="rId350" Type="http://schemas.openxmlformats.org/officeDocument/2006/relationships/hyperlink" Target="http://assembly.state.ny.us/leg/?default_fld=&amp;bn=S02003&amp;term=2015&amp;Summary=Y&amp;Text=Y" TargetMode="External"/><Relationship Id="rId588" Type="http://schemas.openxmlformats.org/officeDocument/2006/relationships/hyperlink" Target="http://assembly.state.ny.us/leg/?default_fld=&amp;bn=S02003&amp;term=2015&amp;Summary=Y&amp;Text=Y" TargetMode="External"/><Relationship Id="rId795" Type="http://schemas.openxmlformats.org/officeDocument/2006/relationships/hyperlink" Target="http://assembly.state.ny.us/leg/?default_fld=&amp;bn=S02003&amp;term=2015&amp;Summary=Y&amp;Text=Y" TargetMode="External"/><Relationship Id="rId809" Type="http://schemas.openxmlformats.org/officeDocument/2006/relationships/hyperlink" Target="http://assembly.state.ny.us/leg/?default_fld=&amp;bn=S02003&amp;term=2015&amp;Summary=Y&amp;Text=Y" TargetMode="External"/><Relationship Id="rId1201" Type="http://schemas.openxmlformats.org/officeDocument/2006/relationships/hyperlink" Target="http://assembly.state.ny.us/leg/?default_fld=&amp;bn=S02003&amp;term=2015&amp;Summary=Y&amp;Text=Y" TargetMode="External"/><Relationship Id="rId1439" Type="http://schemas.openxmlformats.org/officeDocument/2006/relationships/hyperlink" Target="http://assembly.state.ny.us/leg/?default_fld=&amp;bn=S02003&amp;term=2015&amp;Summary=Y&amp;Text=Y" TargetMode="External"/><Relationship Id="rId1646" Type="http://schemas.openxmlformats.org/officeDocument/2006/relationships/hyperlink" Target="http://assembly.state.ny.us/leg/?default_fld=&amp;bn=S02003&amp;term=2015&amp;Summary=Y&amp;Text=Y" TargetMode="External"/><Relationship Id="rId9" Type="http://schemas.openxmlformats.org/officeDocument/2006/relationships/hyperlink" Target="http://assembly.state.ny.us/leg/?default_fld=&amp;bn=S02003&amp;term=2015&amp;Summary=Y&amp;Text=Y" TargetMode="External"/><Relationship Id="rId210" Type="http://schemas.openxmlformats.org/officeDocument/2006/relationships/hyperlink" Target="http://assembly.state.ny.us/leg/?default_fld=&amp;bn=S02003&amp;term=2015&amp;Summary=Y&amp;Text=Y" TargetMode="External"/><Relationship Id="rId448" Type="http://schemas.openxmlformats.org/officeDocument/2006/relationships/hyperlink" Target="http://assembly.state.ny.us/leg/?default_fld=&amp;bn=S02003&amp;term=2015&amp;Summary=Y&amp;Text=Y" TargetMode="External"/><Relationship Id="rId655" Type="http://schemas.openxmlformats.org/officeDocument/2006/relationships/hyperlink" Target="http://assembly.state.ny.us/leg/?default_fld=&amp;bn=S02003&amp;term=2015&amp;Summary=Y&amp;Text=Y" TargetMode="External"/><Relationship Id="rId862" Type="http://schemas.openxmlformats.org/officeDocument/2006/relationships/hyperlink" Target="http://assembly.state.ny.us/leg/?default_fld=&amp;bn=S02003&amp;term=2015&amp;Summary=Y&amp;Text=Y" TargetMode="External"/><Relationship Id="rId1078" Type="http://schemas.openxmlformats.org/officeDocument/2006/relationships/hyperlink" Target="http://assembly.state.ny.us/leg/?default_fld=&amp;bn=S02003&amp;term=2015&amp;Summary=Y&amp;Text=Y" TargetMode="External"/><Relationship Id="rId1285" Type="http://schemas.openxmlformats.org/officeDocument/2006/relationships/hyperlink" Target="http://assembly.state.ny.us/leg/?default_fld=&amp;bn=S02003&amp;term=2015&amp;Summary=Y&amp;Text=Y" TargetMode="External"/><Relationship Id="rId1492" Type="http://schemas.openxmlformats.org/officeDocument/2006/relationships/hyperlink" Target="http://assembly.state.ny.us/leg/?default_fld=&amp;bn=S02003&amp;term=2015&amp;Summary=Y&amp;Text=Y" TargetMode="External"/><Relationship Id="rId1506" Type="http://schemas.openxmlformats.org/officeDocument/2006/relationships/hyperlink" Target="http://assembly.state.ny.us/leg/?default_fld=&amp;bn=S02003&amp;term=2015&amp;Summary=Y&amp;Text=Y" TargetMode="External"/><Relationship Id="rId1713" Type="http://schemas.openxmlformats.org/officeDocument/2006/relationships/hyperlink" Target="http://assembly.state.ny.us/leg/?default_fld=&amp;bn=S02003&amp;term=2015&amp;Summary=Y&amp;Text=Y" TargetMode="External"/><Relationship Id="rId294" Type="http://schemas.openxmlformats.org/officeDocument/2006/relationships/hyperlink" Target="http://assembly.state.ny.us/leg/?default_fld=&amp;bn=S02003&amp;term=2015&amp;Summary=Y&amp;Text=Y" TargetMode="External"/><Relationship Id="rId308" Type="http://schemas.openxmlformats.org/officeDocument/2006/relationships/hyperlink" Target="http://assembly.state.ny.us/leg/?default_fld=&amp;bn=S02003&amp;term=2015&amp;Summary=Y&amp;Text=Y" TargetMode="External"/><Relationship Id="rId515" Type="http://schemas.openxmlformats.org/officeDocument/2006/relationships/hyperlink" Target="http://assembly.state.ny.us/leg/?default_fld=&amp;bn=S02003&amp;term=2015&amp;Summary=Y&amp;Text=Y" TargetMode="External"/><Relationship Id="rId722" Type="http://schemas.openxmlformats.org/officeDocument/2006/relationships/hyperlink" Target="http://assembly.state.ny.us/leg/?default_fld=&amp;bn=S02003&amp;term=2015&amp;Summary=Y&amp;Text=Y" TargetMode="External"/><Relationship Id="rId1145" Type="http://schemas.openxmlformats.org/officeDocument/2006/relationships/hyperlink" Target="http://assembly.state.ny.us/leg/?default_fld=&amp;bn=S02003&amp;term=2015&amp;Summary=Y&amp;Text=Y" TargetMode="External"/><Relationship Id="rId1352" Type="http://schemas.openxmlformats.org/officeDocument/2006/relationships/hyperlink" Target="http://assembly.state.ny.us/leg/?default_fld=&amp;bn=S02003&amp;term=2015&amp;Summary=Y&amp;Text=Y" TargetMode="External"/><Relationship Id="rId1797" Type="http://schemas.openxmlformats.org/officeDocument/2006/relationships/hyperlink" Target="http://assembly.state.ny.us/leg/?default_fld=&amp;bn=S02003&amp;term=2015&amp;Summary=Y&amp;Text=Y" TargetMode="External"/><Relationship Id="rId89" Type="http://schemas.openxmlformats.org/officeDocument/2006/relationships/hyperlink" Target="http://assembly.state.ny.us/leg/?default_fld=&amp;bn=S02003&amp;term=2015&amp;Summary=Y&amp;Text=Y" TargetMode="External"/><Relationship Id="rId154" Type="http://schemas.openxmlformats.org/officeDocument/2006/relationships/hyperlink" Target="http://assembly.state.ny.us/leg/?default_fld=&amp;bn=S02003&amp;term=2015&amp;Summary=Y&amp;Text=Y" TargetMode="External"/><Relationship Id="rId361" Type="http://schemas.openxmlformats.org/officeDocument/2006/relationships/hyperlink" Target="http://assembly.state.ny.us/leg/?default_fld=&amp;bn=S02003&amp;term=2015&amp;Summary=Y&amp;Text=Y" TargetMode="External"/><Relationship Id="rId599" Type="http://schemas.openxmlformats.org/officeDocument/2006/relationships/hyperlink" Target="http://assembly.state.ny.us/leg/?default_fld=&amp;bn=S02003&amp;term=2015&amp;Summary=Y&amp;Text=Y" TargetMode="External"/><Relationship Id="rId1005" Type="http://schemas.openxmlformats.org/officeDocument/2006/relationships/hyperlink" Target="http://assembly.state.ny.us/leg/?default_fld=&amp;bn=S02003&amp;term=2015&amp;Summary=Y&amp;Text=Y" TargetMode="External"/><Relationship Id="rId1212" Type="http://schemas.openxmlformats.org/officeDocument/2006/relationships/hyperlink" Target="http://assembly.state.ny.us/leg/?default_fld=&amp;bn=S02003&amp;term=2015&amp;Summary=Y&amp;Text=Y" TargetMode="External"/><Relationship Id="rId1657" Type="http://schemas.openxmlformats.org/officeDocument/2006/relationships/hyperlink" Target="http://assembly.state.ny.us/leg/?default_fld=&amp;bn=S02003&amp;term=2015&amp;Summary=Y&amp;Text=Y" TargetMode="External"/><Relationship Id="rId459" Type="http://schemas.openxmlformats.org/officeDocument/2006/relationships/hyperlink" Target="http://assembly.state.ny.us/leg/?default_fld=&amp;bn=S02003&amp;term=2015&amp;Summary=Y&amp;Text=Y" TargetMode="External"/><Relationship Id="rId666" Type="http://schemas.openxmlformats.org/officeDocument/2006/relationships/hyperlink" Target="http://assembly.state.ny.us/leg/?default_fld=&amp;bn=S02003&amp;term=2015&amp;Summary=Y&amp;Text=Y" TargetMode="External"/><Relationship Id="rId873" Type="http://schemas.openxmlformats.org/officeDocument/2006/relationships/hyperlink" Target="http://assembly.state.ny.us/leg/?default_fld=&amp;bn=S02003&amp;term=2015&amp;Summary=Y&amp;Text=Y" TargetMode="External"/><Relationship Id="rId1089" Type="http://schemas.openxmlformats.org/officeDocument/2006/relationships/hyperlink" Target="http://assembly.state.ny.us/leg/?default_fld=&amp;bn=S02003&amp;term=2015&amp;Summary=Y&amp;Text=Y" TargetMode="External"/><Relationship Id="rId1296" Type="http://schemas.openxmlformats.org/officeDocument/2006/relationships/hyperlink" Target="http://assembly.state.ny.us/leg/?default_fld=&amp;bn=S02003&amp;term=2015&amp;Summary=Y&amp;Text=Y" TargetMode="External"/><Relationship Id="rId1517" Type="http://schemas.openxmlformats.org/officeDocument/2006/relationships/hyperlink" Target="http://assembly.state.ny.us/leg/?default_fld=&amp;bn=S02003&amp;term=2015&amp;Summary=Y&amp;Text=Y" TargetMode="External"/><Relationship Id="rId1724" Type="http://schemas.openxmlformats.org/officeDocument/2006/relationships/hyperlink" Target="http://assembly.state.ny.us/leg/?default_fld=&amp;bn=S02003&amp;term=2015&amp;Summary=Y&amp;Text=Y" TargetMode="External"/><Relationship Id="rId16" Type="http://schemas.openxmlformats.org/officeDocument/2006/relationships/hyperlink" Target="http://assembly.state.ny.us/leg/?default_fld=&amp;bn=S02003&amp;term=2015&amp;Summary=Y&amp;Text=Y" TargetMode="External"/><Relationship Id="rId221" Type="http://schemas.openxmlformats.org/officeDocument/2006/relationships/hyperlink" Target="http://assembly.state.ny.us/leg/?default_fld=&amp;bn=S02003&amp;term=2015&amp;Summary=Y&amp;Text=Y" TargetMode="External"/><Relationship Id="rId319" Type="http://schemas.openxmlformats.org/officeDocument/2006/relationships/hyperlink" Target="http://assembly.state.ny.us/leg/?default_fld=&amp;bn=S02003&amp;term=2015&amp;Summary=Y&amp;Text=Y" TargetMode="External"/><Relationship Id="rId526" Type="http://schemas.openxmlformats.org/officeDocument/2006/relationships/hyperlink" Target="http://assembly.state.ny.us/leg/?default_fld=&amp;bn=S02003&amp;term=2015&amp;Summary=Y&amp;Text=Y" TargetMode="External"/><Relationship Id="rId1156" Type="http://schemas.openxmlformats.org/officeDocument/2006/relationships/hyperlink" Target="http://assembly.state.ny.us/leg/?default_fld=&amp;bn=S02003&amp;term=2015&amp;Summary=Y&amp;Text=Y" TargetMode="External"/><Relationship Id="rId1363" Type="http://schemas.openxmlformats.org/officeDocument/2006/relationships/hyperlink" Target="http://assembly.state.ny.us/leg/?default_fld=&amp;bn=S02003&amp;term=2015&amp;Summary=Y&amp;Text=Y" TargetMode="External"/><Relationship Id="rId733" Type="http://schemas.openxmlformats.org/officeDocument/2006/relationships/hyperlink" Target="http://assembly.state.ny.us/leg/?default_fld=&amp;bn=S02003&amp;term=2015&amp;Summary=Y&amp;Text=Y" TargetMode="External"/><Relationship Id="rId940" Type="http://schemas.openxmlformats.org/officeDocument/2006/relationships/hyperlink" Target="http://assembly.state.ny.us/leg/?default_fld=&amp;bn=S02003&amp;term=2015&amp;Summary=Y&amp;Text=Y" TargetMode="External"/><Relationship Id="rId1016" Type="http://schemas.openxmlformats.org/officeDocument/2006/relationships/hyperlink" Target="http://assembly.state.ny.us/leg/?default_fld=&amp;bn=S02003&amp;term=2015&amp;Summary=Y&amp;Text=Y" TargetMode="External"/><Relationship Id="rId1570" Type="http://schemas.openxmlformats.org/officeDocument/2006/relationships/hyperlink" Target="http://assembly.state.ny.us/leg/?default_fld=&amp;bn=S02003&amp;term=2015&amp;Summary=Y&amp;Text=Y" TargetMode="External"/><Relationship Id="rId1668" Type="http://schemas.openxmlformats.org/officeDocument/2006/relationships/hyperlink" Target="http://assembly.state.ny.us/leg/?default_fld=&amp;bn=S02003&amp;term=2015&amp;Summary=Y&amp;Text=Y" TargetMode="External"/><Relationship Id="rId165" Type="http://schemas.openxmlformats.org/officeDocument/2006/relationships/hyperlink" Target="http://assembly.state.ny.us/leg/?default_fld=&amp;bn=S02003&amp;term=2015&amp;Summary=Y&amp;Text=Y" TargetMode="External"/><Relationship Id="rId372" Type="http://schemas.openxmlformats.org/officeDocument/2006/relationships/hyperlink" Target="http://assembly.state.ny.us/leg/?default_fld=&amp;bn=S02003&amp;term=2015&amp;Summary=Y&amp;Text=Y" TargetMode="External"/><Relationship Id="rId677" Type="http://schemas.openxmlformats.org/officeDocument/2006/relationships/hyperlink" Target="http://assembly.state.ny.us/leg/?default_fld=&amp;bn=S02003&amp;term=2015&amp;Summary=Y&amp;Text=Y" TargetMode="External"/><Relationship Id="rId800" Type="http://schemas.openxmlformats.org/officeDocument/2006/relationships/hyperlink" Target="http://assembly.state.ny.us/leg/?default_fld=&amp;bn=S02003&amp;term=2015&amp;Summary=Y&amp;Text=Y" TargetMode="External"/><Relationship Id="rId1223" Type="http://schemas.openxmlformats.org/officeDocument/2006/relationships/hyperlink" Target="http://assembly.state.ny.us/leg/?default_fld=&amp;bn=S02003&amp;term=2015&amp;Summary=Y&amp;Text=Y" TargetMode="External"/><Relationship Id="rId1430" Type="http://schemas.openxmlformats.org/officeDocument/2006/relationships/hyperlink" Target="http://assembly.state.ny.us/leg/?default_fld=&amp;bn=S02003&amp;term=2015&amp;Summary=Y&amp;Text=Y" TargetMode="External"/><Relationship Id="rId1528" Type="http://schemas.openxmlformats.org/officeDocument/2006/relationships/hyperlink" Target="http://assembly.state.ny.us/leg/?default_fld=&amp;bn=S02003&amp;term=2015&amp;Summary=Y&amp;Text=Y" TargetMode="External"/><Relationship Id="rId232" Type="http://schemas.openxmlformats.org/officeDocument/2006/relationships/hyperlink" Target="http://assembly.state.ny.us/leg/?default_fld=&amp;bn=S02003&amp;term=2015&amp;Summary=Y&amp;Text=Y" TargetMode="External"/><Relationship Id="rId884" Type="http://schemas.openxmlformats.org/officeDocument/2006/relationships/hyperlink" Target="http://assembly.state.ny.us/leg/?default_fld=&amp;bn=S02003&amp;term=2015&amp;Summary=Y&amp;Text=Y" TargetMode="External"/><Relationship Id="rId1735" Type="http://schemas.openxmlformats.org/officeDocument/2006/relationships/hyperlink" Target="http://assembly.state.ny.us/leg/?default_fld=&amp;bn=S02003&amp;term=2015&amp;Summary=Y&amp;Text=Y" TargetMode="External"/><Relationship Id="rId27" Type="http://schemas.openxmlformats.org/officeDocument/2006/relationships/hyperlink" Target="http://assembly.state.ny.us/leg/?default_fld=&amp;bn=S02003&amp;term=2015&amp;Summary=Y&amp;Text=Y" TargetMode="External"/><Relationship Id="rId537" Type="http://schemas.openxmlformats.org/officeDocument/2006/relationships/hyperlink" Target="http://assembly.state.ny.us/leg/?default_fld=&amp;bn=S02003&amp;term=2015&amp;Summary=Y&amp;Text=Y" TargetMode="External"/><Relationship Id="rId744" Type="http://schemas.openxmlformats.org/officeDocument/2006/relationships/hyperlink" Target="http://assembly.state.ny.us/leg/?default_fld=&amp;bn=S02003&amp;term=2015&amp;Summary=Y&amp;Text=Y" TargetMode="External"/><Relationship Id="rId951" Type="http://schemas.openxmlformats.org/officeDocument/2006/relationships/hyperlink" Target="http://assembly.state.ny.us/leg/?default_fld=&amp;bn=S02003&amp;term=2015&amp;Summary=Y&amp;Text=Y" TargetMode="External"/><Relationship Id="rId1167" Type="http://schemas.openxmlformats.org/officeDocument/2006/relationships/hyperlink" Target="http://assembly.state.ny.us/leg/?default_fld=&amp;bn=S02003&amp;term=2015&amp;Summary=Y&amp;Text=Y" TargetMode="External"/><Relationship Id="rId1374" Type="http://schemas.openxmlformats.org/officeDocument/2006/relationships/hyperlink" Target="http://assembly.state.ny.us/leg/?default_fld=&amp;bn=S02003&amp;term=2015&amp;Summary=Y&amp;Text=Y" TargetMode="External"/><Relationship Id="rId1581" Type="http://schemas.openxmlformats.org/officeDocument/2006/relationships/hyperlink" Target="http://assembly.state.ny.us/leg/?default_fld=&amp;bn=S02003&amp;term=2015&amp;Summary=Y&amp;Text=Y" TargetMode="External"/><Relationship Id="rId1679" Type="http://schemas.openxmlformats.org/officeDocument/2006/relationships/hyperlink" Target="http://assembly.state.ny.us/leg/?default_fld=&amp;bn=S02003&amp;term=2015&amp;Summary=Y&amp;Text=Y" TargetMode="External"/><Relationship Id="rId1802" Type="http://schemas.openxmlformats.org/officeDocument/2006/relationships/hyperlink" Target="http://assembly.state.ny.us/leg/?default_fld=&amp;bn=S02003&amp;term=2015&amp;Summary=Y&amp;Text=Y" TargetMode="External"/><Relationship Id="rId80" Type="http://schemas.openxmlformats.org/officeDocument/2006/relationships/hyperlink" Target="http://assembly.state.ny.us/leg/?default_fld=&amp;bn=S02003&amp;term=2015&amp;Summary=Y&amp;Text=Y" TargetMode="External"/><Relationship Id="rId176" Type="http://schemas.openxmlformats.org/officeDocument/2006/relationships/hyperlink" Target="http://assembly.state.ny.us/leg/?default_fld=&amp;bn=S02003&amp;term=2015&amp;Summary=Y&amp;Text=Y" TargetMode="External"/><Relationship Id="rId383" Type="http://schemas.openxmlformats.org/officeDocument/2006/relationships/hyperlink" Target="http://assembly.state.ny.us/leg/?default_fld=&amp;bn=S02003&amp;term=2015&amp;Summary=Y&amp;Text=Y" TargetMode="External"/><Relationship Id="rId590" Type="http://schemas.openxmlformats.org/officeDocument/2006/relationships/hyperlink" Target="http://assembly.state.ny.us/leg/?default_fld=&amp;bn=S02003&amp;term=2015&amp;Summary=Y&amp;Text=Y" TargetMode="External"/><Relationship Id="rId604" Type="http://schemas.openxmlformats.org/officeDocument/2006/relationships/hyperlink" Target="http://assembly.state.ny.us/leg/?default_fld=&amp;bn=S02003&amp;term=2015&amp;Summary=Y&amp;Text=Y" TargetMode="External"/><Relationship Id="rId811" Type="http://schemas.openxmlformats.org/officeDocument/2006/relationships/hyperlink" Target="http://assembly.state.ny.us/leg/?default_fld=&amp;bn=S02003&amp;term=2015&amp;Summary=Y&amp;Text=Y" TargetMode="External"/><Relationship Id="rId1027" Type="http://schemas.openxmlformats.org/officeDocument/2006/relationships/hyperlink" Target="http://assembly.state.ny.us/leg/?default_fld=&amp;bn=S02003&amp;term=2015&amp;Summary=Y&amp;Text=Y" TargetMode="External"/><Relationship Id="rId1234" Type="http://schemas.openxmlformats.org/officeDocument/2006/relationships/hyperlink" Target="http://assembly.state.ny.us/leg/?default_fld=&amp;bn=S02003&amp;term=2015&amp;Summary=Y&amp;Text=Y" TargetMode="External"/><Relationship Id="rId1441" Type="http://schemas.openxmlformats.org/officeDocument/2006/relationships/hyperlink" Target="http://assembly.state.ny.us/leg/?default_fld=&amp;bn=S02003&amp;term=2015&amp;Summary=Y&amp;Text=Y" TargetMode="External"/><Relationship Id="rId243" Type="http://schemas.openxmlformats.org/officeDocument/2006/relationships/hyperlink" Target="http://assembly.state.ny.us/leg/?default_fld=&amp;bn=S02003&amp;term=2015&amp;Summary=Y&amp;Text=Y" TargetMode="External"/><Relationship Id="rId450" Type="http://schemas.openxmlformats.org/officeDocument/2006/relationships/hyperlink" Target="http://assembly.state.ny.us/leg/?default_fld=&amp;bn=S02003&amp;term=2015&amp;Summary=Y&amp;Text=Y" TargetMode="External"/><Relationship Id="rId688" Type="http://schemas.openxmlformats.org/officeDocument/2006/relationships/hyperlink" Target="http://assembly.state.ny.us/leg/?default_fld=&amp;bn=S02003&amp;term=2015&amp;Summary=Y&amp;Text=Y" TargetMode="External"/><Relationship Id="rId895" Type="http://schemas.openxmlformats.org/officeDocument/2006/relationships/hyperlink" Target="http://assembly.state.ny.us/leg/?default_fld=&amp;bn=S02003&amp;term=2015&amp;Summary=Y&amp;Text=Y" TargetMode="External"/><Relationship Id="rId909" Type="http://schemas.openxmlformats.org/officeDocument/2006/relationships/hyperlink" Target="http://assembly.state.ny.us/leg/?default_fld=&amp;bn=S02003&amp;term=2015&amp;Summary=Y&amp;Text=Y" TargetMode="External"/><Relationship Id="rId1080" Type="http://schemas.openxmlformats.org/officeDocument/2006/relationships/hyperlink" Target="http://assembly.state.ny.us/leg/?default_fld=&amp;bn=S02003&amp;term=2015&amp;Summary=Y&amp;Text=Y" TargetMode="External"/><Relationship Id="rId1301" Type="http://schemas.openxmlformats.org/officeDocument/2006/relationships/hyperlink" Target="http://assembly.state.ny.us/leg/?default_fld=&amp;bn=S02003&amp;term=2015&amp;Summary=Y&amp;Text=Y" TargetMode="External"/><Relationship Id="rId1539" Type="http://schemas.openxmlformats.org/officeDocument/2006/relationships/hyperlink" Target="http://assembly.state.ny.us/leg/?default_fld=&amp;bn=S02003&amp;term=2015&amp;Summary=Y&amp;Text=Y" TargetMode="External"/><Relationship Id="rId1746" Type="http://schemas.openxmlformats.org/officeDocument/2006/relationships/hyperlink" Target="http://assembly.state.ny.us/leg/?default_fld=&amp;bn=S02003&amp;term=2015&amp;Summary=Y&amp;Text=Y" TargetMode="External"/><Relationship Id="rId38" Type="http://schemas.openxmlformats.org/officeDocument/2006/relationships/hyperlink" Target="http://assembly.state.ny.us/leg/?default_fld=&amp;bn=S02003&amp;term=2015&amp;Summary=Y&amp;Text=Y" TargetMode="External"/><Relationship Id="rId103" Type="http://schemas.openxmlformats.org/officeDocument/2006/relationships/hyperlink" Target="http://assembly.state.ny.us/leg/?default_fld=&amp;bn=S02003&amp;term=2015&amp;Summary=Y&amp;Text=Y" TargetMode="External"/><Relationship Id="rId310" Type="http://schemas.openxmlformats.org/officeDocument/2006/relationships/hyperlink" Target="http://assembly.state.ny.us/leg/?default_fld=&amp;bn=S02003&amp;term=2015&amp;Summary=Y&amp;Text=Y" TargetMode="External"/><Relationship Id="rId548" Type="http://schemas.openxmlformats.org/officeDocument/2006/relationships/hyperlink" Target="http://assembly.state.ny.us/leg/?default_fld=&amp;bn=S02003&amp;term=2015&amp;Summary=Y&amp;Text=Y" TargetMode="External"/><Relationship Id="rId755" Type="http://schemas.openxmlformats.org/officeDocument/2006/relationships/hyperlink" Target="http://assembly.state.ny.us/leg/?default_fld=&amp;bn=S02003&amp;term=2015&amp;Summary=Y&amp;Text=Y" TargetMode="External"/><Relationship Id="rId962" Type="http://schemas.openxmlformats.org/officeDocument/2006/relationships/hyperlink" Target="http://assembly.state.ny.us/leg/?default_fld=&amp;bn=S02003&amp;term=2015&amp;Summary=Y&amp;Text=Y" TargetMode="External"/><Relationship Id="rId1178" Type="http://schemas.openxmlformats.org/officeDocument/2006/relationships/hyperlink" Target="http://assembly.state.ny.us/leg/?default_fld=&amp;bn=S02003&amp;term=2015&amp;Summary=Y&amp;Text=Y" TargetMode="External"/><Relationship Id="rId1385" Type="http://schemas.openxmlformats.org/officeDocument/2006/relationships/hyperlink" Target="http://assembly.state.ny.us/leg/?default_fld=&amp;bn=S02003&amp;term=2015&amp;Summary=Y&amp;Text=Y" TargetMode="External"/><Relationship Id="rId1592" Type="http://schemas.openxmlformats.org/officeDocument/2006/relationships/hyperlink" Target="http://assembly.state.ny.us/leg/?default_fld=&amp;bn=S02003&amp;term=2015&amp;Summary=Y&amp;Text=Y" TargetMode="External"/><Relationship Id="rId1606" Type="http://schemas.openxmlformats.org/officeDocument/2006/relationships/hyperlink" Target="http://assembly.state.ny.us/leg/?default_fld=&amp;bn=S02003&amp;term=2015&amp;Summary=Y&amp;Text=Y" TargetMode="External"/><Relationship Id="rId1813" Type="http://schemas.openxmlformats.org/officeDocument/2006/relationships/hyperlink" Target="http://assembly.state.ny.us/leg/?default_fld=&amp;bn=S02003&amp;term=2015&amp;Summary=Y&amp;Text=Y" TargetMode="External"/><Relationship Id="rId91" Type="http://schemas.openxmlformats.org/officeDocument/2006/relationships/hyperlink" Target="http://assembly.state.ny.us/leg/?default_fld=&amp;bn=S02003&amp;term=2015&amp;Summary=Y&amp;Text=Y" TargetMode="External"/><Relationship Id="rId187" Type="http://schemas.openxmlformats.org/officeDocument/2006/relationships/hyperlink" Target="http://assembly.state.ny.us/leg/?default_fld=&amp;bn=S02003&amp;term=2015&amp;Summary=Y&amp;Text=Y" TargetMode="External"/><Relationship Id="rId394" Type="http://schemas.openxmlformats.org/officeDocument/2006/relationships/hyperlink" Target="http://assembly.state.ny.us/leg/?default_fld=&amp;bn=S02003&amp;term=2015&amp;Summary=Y&amp;Text=Y" TargetMode="External"/><Relationship Id="rId408" Type="http://schemas.openxmlformats.org/officeDocument/2006/relationships/hyperlink" Target="http://assembly.state.ny.us/leg/?default_fld=&amp;bn=S02003&amp;term=2015&amp;Summary=Y&amp;Text=Y" TargetMode="External"/><Relationship Id="rId615" Type="http://schemas.openxmlformats.org/officeDocument/2006/relationships/hyperlink" Target="http://assembly.state.ny.us/leg/?default_fld=&amp;bn=S02003&amp;term=2015&amp;Summary=Y&amp;Text=Y" TargetMode="External"/><Relationship Id="rId822" Type="http://schemas.openxmlformats.org/officeDocument/2006/relationships/hyperlink" Target="http://assembly.state.ny.us/leg/?default_fld=&amp;bn=S02003&amp;term=2015&amp;Summary=Y&amp;Text=Y" TargetMode="External"/><Relationship Id="rId1038" Type="http://schemas.openxmlformats.org/officeDocument/2006/relationships/hyperlink" Target="http://assembly.state.ny.us/leg/?default_fld=&amp;bn=S02003&amp;term=2015&amp;Summary=Y&amp;Text=Y" TargetMode="External"/><Relationship Id="rId1245" Type="http://schemas.openxmlformats.org/officeDocument/2006/relationships/hyperlink" Target="http://assembly.state.ny.us/leg/?default_fld=&amp;bn=S02003&amp;term=2015&amp;Summary=Y&amp;Text=Y" TargetMode="External"/><Relationship Id="rId1452" Type="http://schemas.openxmlformats.org/officeDocument/2006/relationships/hyperlink" Target="http://assembly.state.ny.us/leg/?default_fld=&amp;bn=S02003&amp;term=2015&amp;Summary=Y&amp;Text=Y" TargetMode="External"/><Relationship Id="rId254" Type="http://schemas.openxmlformats.org/officeDocument/2006/relationships/hyperlink" Target="http://assembly.state.ny.us/leg/?default_fld=&amp;bn=S02003&amp;term=2015&amp;Summary=Y&amp;Text=Y" TargetMode="External"/><Relationship Id="rId699" Type="http://schemas.openxmlformats.org/officeDocument/2006/relationships/hyperlink" Target="http://assembly.state.ny.us/leg/?default_fld=&amp;bn=S02003&amp;term=2015&amp;Summary=Y&amp;Text=Y" TargetMode="External"/><Relationship Id="rId1091" Type="http://schemas.openxmlformats.org/officeDocument/2006/relationships/hyperlink" Target="http://assembly.state.ny.us/leg/?default_fld=&amp;bn=S02003&amp;term=2015&amp;Summary=Y&amp;Text=Y" TargetMode="External"/><Relationship Id="rId1105" Type="http://schemas.openxmlformats.org/officeDocument/2006/relationships/hyperlink" Target="http://assembly.state.ny.us/leg/?default_fld=&amp;bn=S02003&amp;term=2015&amp;Summary=Y&amp;Text=Y" TargetMode="External"/><Relationship Id="rId1312" Type="http://schemas.openxmlformats.org/officeDocument/2006/relationships/hyperlink" Target="http://assembly.state.ny.us/leg/?default_fld=&amp;bn=S02003&amp;term=2015&amp;Summary=Y&amp;Text=Y" TargetMode="External"/><Relationship Id="rId1757" Type="http://schemas.openxmlformats.org/officeDocument/2006/relationships/hyperlink" Target="http://assembly.state.ny.us/leg/?default_fld=&amp;bn=S02003&amp;term=2015&amp;Summary=Y&amp;Text=Y" TargetMode="External"/><Relationship Id="rId49" Type="http://schemas.openxmlformats.org/officeDocument/2006/relationships/hyperlink" Target="http://assembly.state.ny.us/leg/?default_fld=&amp;bn=S02003&amp;term=2015&amp;Summary=Y&amp;Text=Y" TargetMode="External"/><Relationship Id="rId114" Type="http://schemas.openxmlformats.org/officeDocument/2006/relationships/hyperlink" Target="http://assembly.state.ny.us/leg/?default_fld=&amp;bn=S02003&amp;term=2015&amp;Summary=Y&amp;Text=Y" TargetMode="External"/><Relationship Id="rId461" Type="http://schemas.openxmlformats.org/officeDocument/2006/relationships/hyperlink" Target="http://assembly.state.ny.us/leg/?default_fld=&amp;bn=S02003&amp;term=2015&amp;Summary=Y&amp;Text=Y" TargetMode="External"/><Relationship Id="rId559" Type="http://schemas.openxmlformats.org/officeDocument/2006/relationships/hyperlink" Target="http://assembly.state.ny.us/leg/?default_fld=&amp;bn=S02003&amp;term=2015&amp;Summary=Y&amp;Text=Y" TargetMode="External"/><Relationship Id="rId766" Type="http://schemas.openxmlformats.org/officeDocument/2006/relationships/hyperlink" Target="http://assembly.state.ny.us/leg/?default_fld=&amp;bn=S02003&amp;term=2015&amp;Summary=Y&amp;Text=Y" TargetMode="External"/><Relationship Id="rId1189" Type="http://schemas.openxmlformats.org/officeDocument/2006/relationships/hyperlink" Target="http://assembly.state.ny.us/leg/?default_fld=&amp;bn=S02003&amp;term=2015&amp;Summary=Y&amp;Text=Y" TargetMode="External"/><Relationship Id="rId1396" Type="http://schemas.openxmlformats.org/officeDocument/2006/relationships/hyperlink" Target="http://assembly.state.ny.us/leg/?default_fld=&amp;bn=S02003&amp;term=2015&amp;Summary=Y&amp;Text=Y" TargetMode="External"/><Relationship Id="rId1617" Type="http://schemas.openxmlformats.org/officeDocument/2006/relationships/hyperlink" Target="http://assembly.state.ny.us/leg/?default_fld=&amp;bn=S02003&amp;term=2015&amp;Summary=Y&amp;Text=Y" TargetMode="External"/><Relationship Id="rId198" Type="http://schemas.openxmlformats.org/officeDocument/2006/relationships/hyperlink" Target="http://assembly.state.ny.us/leg/?default_fld=&amp;bn=S02003&amp;term=2015&amp;Summary=Y&amp;Text=Y" TargetMode="External"/><Relationship Id="rId321" Type="http://schemas.openxmlformats.org/officeDocument/2006/relationships/hyperlink" Target="http://assembly.state.ny.us/leg/?default_fld=&amp;bn=S02003&amp;term=2015&amp;Summary=Y&amp;Text=Y" TargetMode="External"/><Relationship Id="rId419" Type="http://schemas.openxmlformats.org/officeDocument/2006/relationships/hyperlink" Target="http://assembly.state.ny.us/leg/?default_fld=&amp;bn=S02003&amp;term=2015&amp;Summary=Y&amp;Text=Y" TargetMode="External"/><Relationship Id="rId626" Type="http://schemas.openxmlformats.org/officeDocument/2006/relationships/hyperlink" Target="http://assembly.state.ny.us/leg/?default_fld=&amp;bn=S02003&amp;term=2015&amp;Summary=Y&amp;Text=Y" TargetMode="External"/><Relationship Id="rId973" Type="http://schemas.openxmlformats.org/officeDocument/2006/relationships/hyperlink" Target="http://assembly.state.ny.us/leg/?default_fld=&amp;bn=S02003&amp;term=2015&amp;Summary=Y&amp;Text=Y" TargetMode="External"/><Relationship Id="rId1049" Type="http://schemas.openxmlformats.org/officeDocument/2006/relationships/hyperlink" Target="http://assembly.state.ny.us/leg/?default_fld=&amp;bn=S02003&amp;term=2015&amp;Summary=Y&amp;Text=Y" TargetMode="External"/><Relationship Id="rId1256" Type="http://schemas.openxmlformats.org/officeDocument/2006/relationships/hyperlink" Target="http://assembly.state.ny.us/leg/?default_fld=&amp;bn=S02003&amp;term=2015&amp;Summary=Y&amp;Text=Y" TargetMode="External"/><Relationship Id="rId833" Type="http://schemas.openxmlformats.org/officeDocument/2006/relationships/hyperlink" Target="http://assembly.state.ny.us/leg/?default_fld=&amp;bn=S02003&amp;term=2015&amp;Summary=Y&amp;Text=Y" TargetMode="External"/><Relationship Id="rId1116" Type="http://schemas.openxmlformats.org/officeDocument/2006/relationships/hyperlink" Target="http://assembly.state.ny.us/leg/?default_fld=&amp;bn=S02003&amp;term=2015&amp;Summary=Y&amp;Text=Y" TargetMode="External"/><Relationship Id="rId1463" Type="http://schemas.openxmlformats.org/officeDocument/2006/relationships/hyperlink" Target="http://assembly.state.ny.us/leg/?default_fld=&amp;bn=S02003&amp;term=2015&amp;Summary=Y&amp;Text=Y" TargetMode="External"/><Relationship Id="rId1670" Type="http://schemas.openxmlformats.org/officeDocument/2006/relationships/hyperlink" Target="http://assembly.state.ny.us/leg/?default_fld=&amp;bn=S02003&amp;term=2015&amp;Summary=Y&amp;Text=Y" TargetMode="External"/><Relationship Id="rId1768" Type="http://schemas.openxmlformats.org/officeDocument/2006/relationships/hyperlink" Target="http://assembly.state.ny.us/leg/?default_fld=&amp;bn=S02003&amp;term=2015&amp;Summary=Y&amp;Text=Y" TargetMode="External"/><Relationship Id="rId265" Type="http://schemas.openxmlformats.org/officeDocument/2006/relationships/hyperlink" Target="http://assembly.state.ny.us/leg/?default_fld=&amp;bn=S02003&amp;term=2015&amp;Summary=Y&amp;Text=Y" TargetMode="External"/><Relationship Id="rId472" Type="http://schemas.openxmlformats.org/officeDocument/2006/relationships/hyperlink" Target="http://assembly.state.ny.us/leg/?default_fld=&amp;bn=S02003&amp;term=2015&amp;Summary=Y&amp;Text=Y" TargetMode="External"/><Relationship Id="rId900" Type="http://schemas.openxmlformats.org/officeDocument/2006/relationships/hyperlink" Target="http://assembly.state.ny.us/leg/?default_fld=&amp;bn=S02003&amp;term=2015&amp;Summary=Y&amp;Text=Y" TargetMode="External"/><Relationship Id="rId1323" Type="http://schemas.openxmlformats.org/officeDocument/2006/relationships/hyperlink" Target="http://assembly.state.ny.us/leg/?default_fld=&amp;bn=S02003&amp;term=2015&amp;Summary=Y&amp;Text=Y" TargetMode="External"/><Relationship Id="rId1530" Type="http://schemas.openxmlformats.org/officeDocument/2006/relationships/hyperlink" Target="http://assembly.state.ny.us/leg/?default_fld=&amp;bn=S02003&amp;term=2015&amp;Summary=Y&amp;Text=Y" TargetMode="External"/><Relationship Id="rId1628" Type="http://schemas.openxmlformats.org/officeDocument/2006/relationships/hyperlink" Target="http://assembly.state.ny.us/leg/?default_fld=&amp;bn=S02003&amp;term=2015&amp;Summary=Y&amp;Text=Y" TargetMode="External"/><Relationship Id="rId125" Type="http://schemas.openxmlformats.org/officeDocument/2006/relationships/hyperlink" Target="http://assembly.state.ny.us/leg/?default_fld=&amp;bn=S02003&amp;term=2015&amp;Summary=Y&amp;Text=Y" TargetMode="External"/><Relationship Id="rId332" Type="http://schemas.openxmlformats.org/officeDocument/2006/relationships/hyperlink" Target="http://assembly.state.ny.us/leg/?default_fld=&amp;bn=S02003&amp;term=2015&amp;Summary=Y&amp;Text=Y" TargetMode="External"/><Relationship Id="rId777" Type="http://schemas.openxmlformats.org/officeDocument/2006/relationships/hyperlink" Target="http://assembly.state.ny.us/leg/?default_fld=&amp;bn=S02003&amp;term=2015&amp;Summary=Y&amp;Text=Y" TargetMode="External"/><Relationship Id="rId984" Type="http://schemas.openxmlformats.org/officeDocument/2006/relationships/hyperlink" Target="http://assembly.state.ny.us/leg/?default_fld=&amp;bn=S02003&amp;term=2015&amp;Summary=Y&amp;Text=Y" TargetMode="External"/><Relationship Id="rId637" Type="http://schemas.openxmlformats.org/officeDocument/2006/relationships/hyperlink" Target="http://assembly.state.ny.us/leg/?default_fld=&amp;bn=S02003&amp;term=2015&amp;Summary=Y&amp;Text=Y" TargetMode="External"/><Relationship Id="rId844" Type="http://schemas.openxmlformats.org/officeDocument/2006/relationships/hyperlink" Target="http://assembly.state.ny.us/leg/?default_fld=&amp;bn=S02003&amp;term=2015&amp;Summary=Y&amp;Text=Y" TargetMode="External"/><Relationship Id="rId1267" Type="http://schemas.openxmlformats.org/officeDocument/2006/relationships/hyperlink" Target="http://assembly.state.ny.us/leg/?default_fld=&amp;bn=S02003&amp;term=2015&amp;Summary=Y&amp;Text=Y" TargetMode="External"/><Relationship Id="rId1474" Type="http://schemas.openxmlformats.org/officeDocument/2006/relationships/hyperlink" Target="http://assembly.state.ny.us/leg/?default_fld=&amp;bn=S02003&amp;term=2015&amp;Summary=Y&amp;Text=Y" TargetMode="External"/><Relationship Id="rId1681" Type="http://schemas.openxmlformats.org/officeDocument/2006/relationships/hyperlink" Target="http://assembly.state.ny.us/leg/?default_fld=&amp;bn=S02003&amp;term=2015&amp;Summary=Y&amp;Text=Y" TargetMode="External"/><Relationship Id="rId276" Type="http://schemas.openxmlformats.org/officeDocument/2006/relationships/hyperlink" Target="http://assembly.state.ny.us/leg/?default_fld=&amp;bn=S02003&amp;term=2015&amp;Summary=Y&amp;Text=Y" TargetMode="External"/><Relationship Id="rId483" Type="http://schemas.openxmlformats.org/officeDocument/2006/relationships/hyperlink" Target="http://assembly.state.ny.us/leg/?default_fld=&amp;bn=S02003&amp;term=2015&amp;Summary=Y&amp;Text=Y" TargetMode="External"/><Relationship Id="rId690" Type="http://schemas.openxmlformats.org/officeDocument/2006/relationships/hyperlink" Target="http://assembly.state.ny.us/leg/?default_fld=&amp;bn=S02003&amp;term=2015&amp;Summary=Y&amp;Text=Y" TargetMode="External"/><Relationship Id="rId704" Type="http://schemas.openxmlformats.org/officeDocument/2006/relationships/hyperlink" Target="http://assembly.state.ny.us/leg/?default_fld=&amp;bn=S02003&amp;term=2015&amp;Summary=Y&amp;Text=Y" TargetMode="External"/><Relationship Id="rId911" Type="http://schemas.openxmlformats.org/officeDocument/2006/relationships/hyperlink" Target="http://assembly.state.ny.us/leg/?default_fld=&amp;bn=S02003&amp;term=2015&amp;Summary=Y&amp;Text=Y" TargetMode="External"/><Relationship Id="rId1127" Type="http://schemas.openxmlformats.org/officeDocument/2006/relationships/hyperlink" Target="http://assembly.state.ny.us/leg/?default_fld=&amp;bn=S02003&amp;term=2015&amp;Summary=Y&amp;Text=Y" TargetMode="External"/><Relationship Id="rId1334" Type="http://schemas.openxmlformats.org/officeDocument/2006/relationships/hyperlink" Target="http://assembly.state.ny.us/leg/?default_fld=&amp;bn=S02003&amp;term=2015&amp;Summary=Y&amp;Text=Y" TargetMode="External"/><Relationship Id="rId1541" Type="http://schemas.openxmlformats.org/officeDocument/2006/relationships/hyperlink" Target="http://assembly.state.ny.us/leg/?default_fld=&amp;bn=S02003&amp;term=2015&amp;Summary=Y&amp;Text=Y" TargetMode="External"/><Relationship Id="rId1779" Type="http://schemas.openxmlformats.org/officeDocument/2006/relationships/hyperlink" Target="http://assembly.state.ny.us/leg/?default_fld=&amp;bn=S02003&amp;term=2015&amp;Summary=Y&amp;Text=Y" TargetMode="External"/><Relationship Id="rId40" Type="http://schemas.openxmlformats.org/officeDocument/2006/relationships/hyperlink" Target="http://assembly.state.ny.us/leg/?default_fld=&amp;bn=S02003&amp;term=2015&amp;Summary=Y&amp;Text=Y" TargetMode="External"/><Relationship Id="rId136" Type="http://schemas.openxmlformats.org/officeDocument/2006/relationships/hyperlink" Target="http://assembly.state.ny.us/leg/?default_fld=&amp;bn=S02003&amp;term=2015&amp;Summary=Y&amp;Text=Y" TargetMode="External"/><Relationship Id="rId343" Type="http://schemas.openxmlformats.org/officeDocument/2006/relationships/hyperlink" Target="http://assembly.state.ny.us/leg/?default_fld=&amp;bn=S02003&amp;term=2015&amp;Summary=Y&amp;Text=Y" TargetMode="External"/><Relationship Id="rId550" Type="http://schemas.openxmlformats.org/officeDocument/2006/relationships/hyperlink" Target="http://assembly.state.ny.us/leg/?default_fld=&amp;bn=S02003&amp;term=2015&amp;Summary=Y&amp;Text=Y" TargetMode="External"/><Relationship Id="rId788" Type="http://schemas.openxmlformats.org/officeDocument/2006/relationships/hyperlink" Target="http://assembly.state.ny.us/leg/?default_fld=&amp;bn=S02003&amp;term=2015&amp;Summary=Y&amp;Text=Y" TargetMode="External"/><Relationship Id="rId995" Type="http://schemas.openxmlformats.org/officeDocument/2006/relationships/hyperlink" Target="http://assembly.state.ny.us/leg/?default_fld=&amp;bn=S02003&amp;term=2015&amp;Summary=Y&amp;Text=Y" TargetMode="External"/><Relationship Id="rId1180" Type="http://schemas.openxmlformats.org/officeDocument/2006/relationships/hyperlink" Target="http://assembly.state.ny.us/leg/?default_fld=&amp;bn=S02003&amp;term=2015&amp;Summary=Y&amp;Text=Y" TargetMode="External"/><Relationship Id="rId1401" Type="http://schemas.openxmlformats.org/officeDocument/2006/relationships/hyperlink" Target="http://assembly.state.ny.us/leg/?default_fld=&amp;bn=S02003&amp;term=2015&amp;Summary=Y&amp;Text=Y" TargetMode="External"/><Relationship Id="rId1639" Type="http://schemas.openxmlformats.org/officeDocument/2006/relationships/hyperlink" Target="http://assembly.state.ny.us/leg/?default_fld=&amp;bn=S02003&amp;term=2015&amp;Summary=Y&amp;Text=Y" TargetMode="External"/><Relationship Id="rId203" Type="http://schemas.openxmlformats.org/officeDocument/2006/relationships/hyperlink" Target="http://assembly.state.ny.us/leg/?default_fld=&amp;bn=S02003&amp;term=2015&amp;Summary=Y&amp;Text=Y" TargetMode="External"/><Relationship Id="rId648" Type="http://schemas.openxmlformats.org/officeDocument/2006/relationships/hyperlink" Target="http://assembly.state.ny.us/leg/?default_fld=&amp;bn=S02003&amp;term=2015&amp;Summary=Y&amp;Text=Y" TargetMode="External"/><Relationship Id="rId855" Type="http://schemas.openxmlformats.org/officeDocument/2006/relationships/hyperlink" Target="http://assembly.state.ny.us/leg/?default_fld=&amp;bn=S02003&amp;term=2015&amp;Summary=Y&amp;Text=Y" TargetMode="External"/><Relationship Id="rId1040" Type="http://schemas.openxmlformats.org/officeDocument/2006/relationships/hyperlink" Target="http://assembly.state.ny.us/leg/?default_fld=&amp;bn=S02003&amp;term=2015&amp;Summary=Y&amp;Text=Y" TargetMode="External"/><Relationship Id="rId1278" Type="http://schemas.openxmlformats.org/officeDocument/2006/relationships/hyperlink" Target="http://assembly.state.ny.us/leg/?default_fld=&amp;bn=S02003&amp;term=2015&amp;Summary=Y&amp;Text=Y" TargetMode="External"/><Relationship Id="rId1485" Type="http://schemas.openxmlformats.org/officeDocument/2006/relationships/hyperlink" Target="http://assembly.state.ny.us/leg/?default_fld=&amp;bn=S02003&amp;term=2015&amp;Summary=Y&amp;Text=Y" TargetMode="External"/><Relationship Id="rId1692" Type="http://schemas.openxmlformats.org/officeDocument/2006/relationships/hyperlink" Target="http://assembly.state.ny.us/leg/?default_fld=&amp;bn=S02003&amp;term=2015&amp;Summary=Y&amp;Text=Y" TargetMode="External"/><Relationship Id="rId1706" Type="http://schemas.openxmlformats.org/officeDocument/2006/relationships/hyperlink" Target="http://assembly.state.ny.us/leg/?default_fld=&amp;bn=S02003&amp;term=2015&amp;Summary=Y&amp;Text=Y" TargetMode="External"/><Relationship Id="rId287" Type="http://schemas.openxmlformats.org/officeDocument/2006/relationships/hyperlink" Target="http://assembly.state.ny.us/leg/?default_fld=&amp;bn=S02003&amp;term=2015&amp;Summary=Y&amp;Text=Y" TargetMode="External"/><Relationship Id="rId410" Type="http://schemas.openxmlformats.org/officeDocument/2006/relationships/hyperlink" Target="http://assembly.state.ny.us/leg/?default_fld=&amp;bn=S02003&amp;term=2015&amp;Summary=Y&amp;Text=Y" TargetMode="External"/><Relationship Id="rId494" Type="http://schemas.openxmlformats.org/officeDocument/2006/relationships/hyperlink" Target="http://assembly.state.ny.us/leg/?default_fld=&amp;bn=S02003&amp;term=2015&amp;Summary=Y&amp;Text=Y" TargetMode="External"/><Relationship Id="rId508" Type="http://schemas.openxmlformats.org/officeDocument/2006/relationships/hyperlink" Target="http://assembly.state.ny.us/leg/?default_fld=&amp;bn=S02003&amp;term=2015&amp;Summary=Y&amp;Text=Y" TargetMode="External"/><Relationship Id="rId715" Type="http://schemas.openxmlformats.org/officeDocument/2006/relationships/hyperlink" Target="http://assembly.state.ny.us/leg/?default_fld=&amp;bn=S02003&amp;term=2015&amp;Summary=Y&amp;Text=Y" TargetMode="External"/><Relationship Id="rId922" Type="http://schemas.openxmlformats.org/officeDocument/2006/relationships/hyperlink" Target="http://assembly.state.ny.us/leg/?default_fld=&amp;bn=S02003&amp;term=2015&amp;Summary=Y&amp;Text=Y" TargetMode="External"/><Relationship Id="rId1138" Type="http://schemas.openxmlformats.org/officeDocument/2006/relationships/hyperlink" Target="http://assembly.state.ny.us/leg/?default_fld=&amp;bn=S02003&amp;term=2015&amp;Summary=Y&amp;Text=Y" TargetMode="External"/><Relationship Id="rId1345" Type="http://schemas.openxmlformats.org/officeDocument/2006/relationships/hyperlink" Target="http://assembly.state.ny.us/leg/?default_fld=&amp;bn=S02003&amp;term=2015&amp;Summary=Y&amp;Text=Y" TargetMode="External"/><Relationship Id="rId1552" Type="http://schemas.openxmlformats.org/officeDocument/2006/relationships/hyperlink" Target="http://assembly.state.ny.us/leg/?default_fld=&amp;bn=S02003&amp;term=2015&amp;Summary=Y&amp;Text=Y" TargetMode="External"/><Relationship Id="rId147" Type="http://schemas.openxmlformats.org/officeDocument/2006/relationships/hyperlink" Target="http://assembly.state.ny.us/leg/?default_fld=&amp;bn=S02003&amp;term=2015&amp;Summary=Y&amp;Text=Y" TargetMode="External"/><Relationship Id="rId354" Type="http://schemas.openxmlformats.org/officeDocument/2006/relationships/hyperlink" Target="http://assembly.state.ny.us/leg/?default_fld=&amp;bn=S02003&amp;term=2015&amp;Summary=Y&amp;Text=Y" TargetMode="External"/><Relationship Id="rId799" Type="http://schemas.openxmlformats.org/officeDocument/2006/relationships/hyperlink" Target="http://assembly.state.ny.us/leg/?default_fld=&amp;bn=S02003&amp;term=2015&amp;Summary=Y&amp;Text=Y" TargetMode="External"/><Relationship Id="rId1191" Type="http://schemas.openxmlformats.org/officeDocument/2006/relationships/hyperlink" Target="http://assembly.state.ny.us/leg/?default_fld=&amp;bn=S02003&amp;term=2015&amp;Summary=Y&amp;Text=Y" TargetMode="External"/><Relationship Id="rId1205" Type="http://schemas.openxmlformats.org/officeDocument/2006/relationships/hyperlink" Target="http://assembly.state.ny.us/leg/?default_fld=&amp;bn=S02003&amp;term=2015&amp;Summary=Y&amp;Text=Y" TargetMode="External"/><Relationship Id="rId51" Type="http://schemas.openxmlformats.org/officeDocument/2006/relationships/hyperlink" Target="http://assembly.state.ny.us/leg/?default_fld=&amp;bn=S02003&amp;term=2015&amp;Summary=Y&amp;Text=Y" TargetMode="External"/><Relationship Id="rId561" Type="http://schemas.openxmlformats.org/officeDocument/2006/relationships/hyperlink" Target="http://assembly.state.ny.us/leg/?default_fld=&amp;bn=S02003&amp;term=2015&amp;Summary=Y&amp;Text=Y" TargetMode="External"/><Relationship Id="rId659" Type="http://schemas.openxmlformats.org/officeDocument/2006/relationships/hyperlink" Target="http://assembly.state.ny.us/leg/?default_fld=&amp;bn=S02003&amp;term=2015&amp;Summary=Y&amp;Text=Y" TargetMode="External"/><Relationship Id="rId866" Type="http://schemas.openxmlformats.org/officeDocument/2006/relationships/hyperlink" Target="http://assembly.state.ny.us/leg/?default_fld=&amp;bn=S02003&amp;term=2015&amp;Summary=Y&amp;Text=Y" TargetMode="External"/><Relationship Id="rId1289" Type="http://schemas.openxmlformats.org/officeDocument/2006/relationships/hyperlink" Target="http://assembly.state.ny.us/leg/?default_fld=&amp;bn=S02003&amp;term=2015&amp;Summary=Y&amp;Text=Y" TargetMode="External"/><Relationship Id="rId1412" Type="http://schemas.openxmlformats.org/officeDocument/2006/relationships/hyperlink" Target="http://assembly.state.ny.us/leg/?default_fld=&amp;bn=S02003&amp;term=2015&amp;Summary=Y&amp;Text=Y" TargetMode="External"/><Relationship Id="rId1496" Type="http://schemas.openxmlformats.org/officeDocument/2006/relationships/hyperlink" Target="http://assembly.state.ny.us/leg/?default_fld=&amp;bn=S02003&amp;term=2015&amp;Summary=Y&amp;Text=Y" TargetMode="External"/><Relationship Id="rId1717" Type="http://schemas.openxmlformats.org/officeDocument/2006/relationships/hyperlink" Target="http://assembly.state.ny.us/leg/?default_fld=&amp;bn=S02003&amp;term=2015&amp;Summary=Y&amp;Text=Y" TargetMode="External"/><Relationship Id="rId214" Type="http://schemas.openxmlformats.org/officeDocument/2006/relationships/hyperlink" Target="http://assembly.state.ny.us/leg/?default_fld=&amp;bn=S02003&amp;term=2015&amp;Summary=Y&amp;Text=Y" TargetMode="External"/><Relationship Id="rId298" Type="http://schemas.openxmlformats.org/officeDocument/2006/relationships/hyperlink" Target="http://assembly.state.ny.us/leg/?default_fld=&amp;bn=S02003&amp;term=2015&amp;Summary=Y&amp;Text=Y" TargetMode="External"/><Relationship Id="rId421" Type="http://schemas.openxmlformats.org/officeDocument/2006/relationships/hyperlink" Target="http://assembly.state.ny.us/leg/?default_fld=&amp;bn=S02003&amp;term=2015&amp;Summary=Y&amp;Text=Y" TargetMode="External"/><Relationship Id="rId519" Type="http://schemas.openxmlformats.org/officeDocument/2006/relationships/hyperlink" Target="http://assembly.state.ny.us/leg/?default_fld=&amp;bn=S02003&amp;term=2015&amp;Summary=Y&amp;Text=Y" TargetMode="External"/><Relationship Id="rId1051" Type="http://schemas.openxmlformats.org/officeDocument/2006/relationships/hyperlink" Target="http://assembly.state.ny.us/leg/?default_fld=&amp;bn=S02003&amp;term=2015&amp;Summary=Y&amp;Text=Y" TargetMode="External"/><Relationship Id="rId1149" Type="http://schemas.openxmlformats.org/officeDocument/2006/relationships/hyperlink" Target="http://assembly.state.ny.us/leg/?default_fld=&amp;bn=S02003&amp;term=2015&amp;Summary=Y&amp;Text=Y" TargetMode="External"/><Relationship Id="rId1356" Type="http://schemas.openxmlformats.org/officeDocument/2006/relationships/hyperlink" Target="http://assembly.state.ny.us/leg/?default_fld=&amp;bn=S02003&amp;term=2015&amp;Summary=Y&amp;Text=Y" TargetMode="External"/><Relationship Id="rId158" Type="http://schemas.openxmlformats.org/officeDocument/2006/relationships/hyperlink" Target="http://assembly.state.ny.us/leg/?default_fld=&amp;bn=S02003&amp;term=2015&amp;Summary=Y&amp;Text=Y" TargetMode="External"/><Relationship Id="rId726" Type="http://schemas.openxmlformats.org/officeDocument/2006/relationships/hyperlink" Target="http://assembly.state.ny.us/leg/?default_fld=&amp;bn=S02003&amp;term=2015&amp;Summary=Y&amp;Text=Y" TargetMode="External"/><Relationship Id="rId933" Type="http://schemas.openxmlformats.org/officeDocument/2006/relationships/hyperlink" Target="http://assembly.state.ny.us/leg/?default_fld=&amp;bn=S02003&amp;term=2015&amp;Summary=Y&amp;Text=Y" TargetMode="External"/><Relationship Id="rId1009" Type="http://schemas.openxmlformats.org/officeDocument/2006/relationships/hyperlink" Target="http://assembly.state.ny.us/leg/?default_fld=&amp;bn=S02003&amp;term=2015&amp;Summary=Y&amp;Text=Y" TargetMode="External"/><Relationship Id="rId1563" Type="http://schemas.openxmlformats.org/officeDocument/2006/relationships/hyperlink" Target="http://assembly.state.ny.us/leg/?default_fld=&amp;bn=S02003&amp;term=2015&amp;Summary=Y&amp;Text=Y" TargetMode="External"/><Relationship Id="rId1770" Type="http://schemas.openxmlformats.org/officeDocument/2006/relationships/hyperlink" Target="http://assembly.state.ny.us/leg/?default_fld=&amp;bn=S02003&amp;term=2015&amp;Summary=Y&amp;Text=Y" TargetMode="External"/><Relationship Id="rId62" Type="http://schemas.openxmlformats.org/officeDocument/2006/relationships/hyperlink" Target="http://assembly.state.ny.us/leg/?default_fld=&amp;bn=S02003&amp;term=2015&amp;Summary=Y&amp;Text=Y" TargetMode="External"/><Relationship Id="rId365" Type="http://schemas.openxmlformats.org/officeDocument/2006/relationships/hyperlink" Target="http://assembly.state.ny.us/leg/?default_fld=&amp;bn=S02003&amp;term=2015&amp;Summary=Y&amp;Text=Y" TargetMode="External"/><Relationship Id="rId572" Type="http://schemas.openxmlformats.org/officeDocument/2006/relationships/hyperlink" Target="http://assembly.state.ny.us/leg/?default_fld=&amp;bn=S02003&amp;term=2015&amp;Summary=Y&amp;Text=Y" TargetMode="External"/><Relationship Id="rId1216" Type="http://schemas.openxmlformats.org/officeDocument/2006/relationships/hyperlink" Target="http://assembly.state.ny.us/leg/?default_fld=&amp;bn=S02003&amp;term=2015&amp;Summary=Y&amp;Text=Y" TargetMode="External"/><Relationship Id="rId1423" Type="http://schemas.openxmlformats.org/officeDocument/2006/relationships/hyperlink" Target="http://assembly.state.ny.us/leg/?default_fld=&amp;bn=S02003&amp;term=2015&amp;Summary=Y&amp;Text=Y" TargetMode="External"/><Relationship Id="rId1630" Type="http://schemas.openxmlformats.org/officeDocument/2006/relationships/hyperlink" Target="http://assembly.state.ny.us/leg/?default_fld=&amp;bn=S02003&amp;term=2015&amp;Summary=Y&amp;Text=Y" TargetMode="External"/><Relationship Id="rId225" Type="http://schemas.openxmlformats.org/officeDocument/2006/relationships/hyperlink" Target="http://assembly.state.ny.us/leg/?default_fld=&amp;bn=S02003&amp;term=2015&amp;Summary=Y&amp;Text=Y" TargetMode="External"/><Relationship Id="rId432" Type="http://schemas.openxmlformats.org/officeDocument/2006/relationships/hyperlink" Target="http://assembly.state.ny.us/leg/?default_fld=&amp;bn=S02003&amp;term=2015&amp;Summary=Y&amp;Text=Y" TargetMode="External"/><Relationship Id="rId877" Type="http://schemas.openxmlformats.org/officeDocument/2006/relationships/hyperlink" Target="http://assembly.state.ny.us/leg/?default_fld=&amp;bn=S02003&amp;term=2015&amp;Summary=Y&amp;Text=Y" TargetMode="External"/><Relationship Id="rId1062" Type="http://schemas.openxmlformats.org/officeDocument/2006/relationships/hyperlink" Target="http://assembly.state.ny.us/leg/?default_fld=&amp;bn=S02003&amp;term=2015&amp;Summary=Y&amp;Text=Y" TargetMode="External"/><Relationship Id="rId1728" Type="http://schemas.openxmlformats.org/officeDocument/2006/relationships/hyperlink" Target="http://assembly.state.ny.us/leg/?default_fld=&amp;bn=S02003&amp;term=2015&amp;Summary=Y&amp;Text=Y" TargetMode="External"/><Relationship Id="rId737" Type="http://schemas.openxmlformats.org/officeDocument/2006/relationships/hyperlink" Target="http://assembly.state.ny.us/leg/?default_fld=&amp;bn=S02003&amp;term=2015&amp;Summary=Y&amp;Text=Y" TargetMode="External"/><Relationship Id="rId944" Type="http://schemas.openxmlformats.org/officeDocument/2006/relationships/hyperlink" Target="http://assembly.state.ny.us/leg/?default_fld=&amp;bn=S02003&amp;term=2015&amp;Summary=Y&amp;Text=Y" TargetMode="External"/><Relationship Id="rId1367" Type="http://schemas.openxmlformats.org/officeDocument/2006/relationships/hyperlink" Target="http://assembly.state.ny.us/leg/?default_fld=&amp;bn=S02003&amp;term=2015&amp;Summary=Y&amp;Text=Y" TargetMode="External"/><Relationship Id="rId1574" Type="http://schemas.openxmlformats.org/officeDocument/2006/relationships/hyperlink" Target="http://assembly.state.ny.us/leg/?default_fld=&amp;bn=S02003&amp;term=2015&amp;Summary=Y&amp;Text=Y" TargetMode="External"/><Relationship Id="rId1781" Type="http://schemas.openxmlformats.org/officeDocument/2006/relationships/hyperlink" Target="http://assembly.state.ny.us/leg/?default_fld=&amp;bn=S02003&amp;term=2015&amp;Summary=Y&amp;Text=Y" TargetMode="External"/><Relationship Id="rId73" Type="http://schemas.openxmlformats.org/officeDocument/2006/relationships/hyperlink" Target="http://assembly.state.ny.us/leg/?default_fld=&amp;bn=S02003&amp;term=2015&amp;Summary=Y&amp;Text=Y" TargetMode="External"/><Relationship Id="rId169" Type="http://schemas.openxmlformats.org/officeDocument/2006/relationships/hyperlink" Target="http://assembly.state.ny.us/leg/?default_fld=&amp;bn=S02003&amp;term=2015&amp;Summary=Y&amp;Text=Y" TargetMode="External"/><Relationship Id="rId376" Type="http://schemas.openxmlformats.org/officeDocument/2006/relationships/hyperlink" Target="http://assembly.state.ny.us/leg/?default_fld=&amp;bn=S02003&amp;term=2015&amp;Summary=Y&amp;Text=Y" TargetMode="External"/><Relationship Id="rId583" Type="http://schemas.openxmlformats.org/officeDocument/2006/relationships/hyperlink" Target="http://assembly.state.ny.us/leg/?default_fld=&amp;bn=S02003&amp;term=2015&amp;Summary=Y&amp;Text=Y" TargetMode="External"/><Relationship Id="rId790" Type="http://schemas.openxmlformats.org/officeDocument/2006/relationships/hyperlink" Target="http://assembly.state.ny.us/leg/?default_fld=&amp;bn=S02003&amp;term=2015&amp;Summary=Y&amp;Text=Y" TargetMode="External"/><Relationship Id="rId804" Type="http://schemas.openxmlformats.org/officeDocument/2006/relationships/hyperlink" Target="http://assembly.state.ny.us/leg/?default_fld=&amp;bn=S02003&amp;term=2015&amp;Summary=Y&amp;Text=Y" TargetMode="External"/><Relationship Id="rId1227" Type="http://schemas.openxmlformats.org/officeDocument/2006/relationships/hyperlink" Target="http://assembly.state.ny.us/leg/?default_fld=&amp;bn=S02003&amp;term=2015&amp;Summary=Y&amp;Text=Y" TargetMode="External"/><Relationship Id="rId1434" Type="http://schemas.openxmlformats.org/officeDocument/2006/relationships/hyperlink" Target="http://assembly.state.ny.us/leg/?default_fld=&amp;bn=S02003&amp;term=2015&amp;Summary=Y&amp;Text=Y" TargetMode="External"/><Relationship Id="rId1641" Type="http://schemas.openxmlformats.org/officeDocument/2006/relationships/hyperlink" Target="http://assembly.state.ny.us/leg/?default_fld=&amp;bn=S02003&amp;term=2015&amp;Summary=Y&amp;Text=Y" TargetMode="External"/><Relationship Id="rId4" Type="http://schemas.openxmlformats.org/officeDocument/2006/relationships/hyperlink" Target="http://assembly.state.ny.us/leg/?default_fld=&amp;bn=S02003&amp;term=2015&amp;Summary=Y&amp;Text=Y" TargetMode="External"/><Relationship Id="rId236" Type="http://schemas.openxmlformats.org/officeDocument/2006/relationships/hyperlink" Target="http://assembly.state.ny.us/leg/?default_fld=&amp;bn=S02003&amp;term=2015&amp;Summary=Y&amp;Text=Y" TargetMode="External"/><Relationship Id="rId443" Type="http://schemas.openxmlformats.org/officeDocument/2006/relationships/hyperlink" Target="http://assembly.state.ny.us/leg/?default_fld=&amp;bn=S02003&amp;term=2015&amp;Summary=Y&amp;Text=Y" TargetMode="External"/><Relationship Id="rId650" Type="http://schemas.openxmlformats.org/officeDocument/2006/relationships/hyperlink" Target="http://assembly.state.ny.us/leg/?default_fld=&amp;bn=S02003&amp;term=2015&amp;Summary=Y&amp;Text=Y" TargetMode="External"/><Relationship Id="rId888" Type="http://schemas.openxmlformats.org/officeDocument/2006/relationships/hyperlink" Target="http://assembly.state.ny.us/leg/?default_fld=&amp;bn=S02003&amp;term=2015&amp;Summary=Y&amp;Text=Y" TargetMode="External"/><Relationship Id="rId1073" Type="http://schemas.openxmlformats.org/officeDocument/2006/relationships/hyperlink" Target="http://assembly.state.ny.us/leg/?default_fld=&amp;bn=S02003&amp;term=2015&amp;Summary=Y&amp;Text=Y" TargetMode="External"/><Relationship Id="rId1280" Type="http://schemas.openxmlformats.org/officeDocument/2006/relationships/hyperlink" Target="http://assembly.state.ny.us/leg/?default_fld=&amp;bn=S02003&amp;term=2015&amp;Summary=Y&amp;Text=Y" TargetMode="External"/><Relationship Id="rId1501" Type="http://schemas.openxmlformats.org/officeDocument/2006/relationships/hyperlink" Target="http://assembly.state.ny.us/leg/?default_fld=&amp;bn=S02003&amp;term=2015&amp;Summary=Y&amp;Text=Y" TargetMode="External"/><Relationship Id="rId1739" Type="http://schemas.openxmlformats.org/officeDocument/2006/relationships/hyperlink" Target="http://assembly.state.ny.us/leg/?default_fld=&amp;bn=S02003&amp;term=2015&amp;Summary=Y&amp;Text=Y" TargetMode="External"/><Relationship Id="rId303" Type="http://schemas.openxmlformats.org/officeDocument/2006/relationships/hyperlink" Target="http://assembly.state.ny.us/leg/?default_fld=&amp;bn=S02003&amp;term=2015&amp;Summary=Y&amp;Text=Y" TargetMode="External"/><Relationship Id="rId748" Type="http://schemas.openxmlformats.org/officeDocument/2006/relationships/hyperlink" Target="http://assembly.state.ny.us/leg/?default_fld=&amp;bn=S02003&amp;term=2015&amp;Summary=Y&amp;Text=Y" TargetMode="External"/><Relationship Id="rId955" Type="http://schemas.openxmlformats.org/officeDocument/2006/relationships/hyperlink" Target="http://assembly.state.ny.us/leg/?default_fld=&amp;bn=S02003&amp;term=2015&amp;Summary=Y&amp;Text=Y" TargetMode="External"/><Relationship Id="rId1140" Type="http://schemas.openxmlformats.org/officeDocument/2006/relationships/hyperlink" Target="http://assembly.state.ny.us/leg/?default_fld=&amp;bn=S02003&amp;term=2015&amp;Summary=Y&amp;Text=Y" TargetMode="External"/><Relationship Id="rId1378" Type="http://schemas.openxmlformats.org/officeDocument/2006/relationships/hyperlink" Target="http://assembly.state.ny.us/leg/?default_fld=&amp;bn=S02003&amp;term=2015&amp;Summary=Y&amp;Text=Y" TargetMode="External"/><Relationship Id="rId1585" Type="http://schemas.openxmlformats.org/officeDocument/2006/relationships/hyperlink" Target="http://assembly.state.ny.us/leg/?default_fld=&amp;bn=S02003&amp;term=2015&amp;Summary=Y&amp;Text=Y" TargetMode="External"/><Relationship Id="rId1792" Type="http://schemas.openxmlformats.org/officeDocument/2006/relationships/hyperlink" Target="http://assembly.state.ny.us/leg/?default_fld=&amp;bn=S02003&amp;term=2015&amp;Summary=Y&amp;Text=Y" TargetMode="External"/><Relationship Id="rId1806" Type="http://schemas.openxmlformats.org/officeDocument/2006/relationships/hyperlink" Target="http://assembly.state.ny.us/leg/?default_fld=&amp;bn=S02003&amp;term=2015&amp;Summary=Y&amp;Text=Y" TargetMode="External"/><Relationship Id="rId84" Type="http://schemas.openxmlformats.org/officeDocument/2006/relationships/hyperlink" Target="http://assembly.state.ny.us/leg/?default_fld=&amp;bn=S02003&amp;term=2015&amp;Summary=Y&amp;Text=Y" TargetMode="External"/><Relationship Id="rId387" Type="http://schemas.openxmlformats.org/officeDocument/2006/relationships/hyperlink" Target="http://assembly.state.ny.us/leg/?default_fld=&amp;bn=S02003&amp;term=2015&amp;Summary=Y&amp;Text=Y" TargetMode="External"/><Relationship Id="rId510" Type="http://schemas.openxmlformats.org/officeDocument/2006/relationships/hyperlink" Target="http://assembly.state.ny.us/leg/?default_fld=&amp;bn=S02003&amp;term=2015&amp;Summary=Y&amp;Text=Y" TargetMode="External"/><Relationship Id="rId594" Type="http://schemas.openxmlformats.org/officeDocument/2006/relationships/hyperlink" Target="http://assembly.state.ny.us/leg/?default_fld=&amp;bn=S02003&amp;term=2015&amp;Summary=Y&amp;Text=Y" TargetMode="External"/><Relationship Id="rId608" Type="http://schemas.openxmlformats.org/officeDocument/2006/relationships/hyperlink" Target="http://assembly.state.ny.us/leg/?default_fld=&amp;bn=S02003&amp;term=2015&amp;Summary=Y&amp;Text=Y" TargetMode="External"/><Relationship Id="rId815" Type="http://schemas.openxmlformats.org/officeDocument/2006/relationships/hyperlink" Target="http://assembly.state.ny.us/leg/?default_fld=&amp;bn=S02003&amp;term=2015&amp;Summary=Y&amp;Text=Y" TargetMode="External"/><Relationship Id="rId1238" Type="http://schemas.openxmlformats.org/officeDocument/2006/relationships/hyperlink" Target="http://assembly.state.ny.us/leg/?default_fld=&amp;bn=S02003&amp;term=2015&amp;Summary=Y&amp;Text=Y" TargetMode="External"/><Relationship Id="rId1445" Type="http://schemas.openxmlformats.org/officeDocument/2006/relationships/hyperlink" Target="http://assembly.state.ny.us/leg/?default_fld=&amp;bn=S02003&amp;term=2015&amp;Summary=Y&amp;Text=Y" TargetMode="External"/><Relationship Id="rId1652" Type="http://schemas.openxmlformats.org/officeDocument/2006/relationships/hyperlink" Target="http://assembly.state.ny.us/leg/?default_fld=&amp;bn=S02003&amp;term=2015&amp;Summary=Y&amp;Text=Y" TargetMode="External"/><Relationship Id="rId247" Type="http://schemas.openxmlformats.org/officeDocument/2006/relationships/hyperlink" Target="http://assembly.state.ny.us/leg/?default_fld=&amp;bn=S02003&amp;term=2015&amp;Summary=Y&amp;Text=Y" TargetMode="External"/><Relationship Id="rId899" Type="http://schemas.openxmlformats.org/officeDocument/2006/relationships/hyperlink" Target="http://assembly.state.ny.us/leg/?default_fld=&amp;bn=S02003&amp;term=2015&amp;Summary=Y&amp;Text=Y" TargetMode="External"/><Relationship Id="rId1000" Type="http://schemas.openxmlformats.org/officeDocument/2006/relationships/hyperlink" Target="http://assembly.state.ny.us/leg/?default_fld=&amp;bn=S02003&amp;term=2015&amp;Summary=Y&amp;Text=Y" TargetMode="External"/><Relationship Id="rId1084" Type="http://schemas.openxmlformats.org/officeDocument/2006/relationships/hyperlink" Target="http://assembly.state.ny.us/leg/?default_fld=&amp;bn=S02003&amp;term=2015&amp;Summary=Y&amp;Text=Y" TargetMode="External"/><Relationship Id="rId1305" Type="http://schemas.openxmlformats.org/officeDocument/2006/relationships/hyperlink" Target="http://assembly.state.ny.us/leg/?default_fld=&amp;bn=S02003&amp;term=2015&amp;Summary=Y&amp;Text=Y" TargetMode="External"/><Relationship Id="rId107" Type="http://schemas.openxmlformats.org/officeDocument/2006/relationships/hyperlink" Target="http://assembly.state.ny.us/leg/?default_fld=&amp;bn=S02003&amp;term=2015&amp;Summary=Y&amp;Text=Y" TargetMode="External"/><Relationship Id="rId454" Type="http://schemas.openxmlformats.org/officeDocument/2006/relationships/hyperlink" Target="http://assembly.state.ny.us/leg/?default_fld=&amp;bn=S02003&amp;term=2015&amp;Summary=Y&amp;Text=Y" TargetMode="External"/><Relationship Id="rId661" Type="http://schemas.openxmlformats.org/officeDocument/2006/relationships/hyperlink" Target="http://assembly.state.ny.us/leg/?default_fld=&amp;bn=S02003&amp;term=2015&amp;Summary=Y&amp;Text=Y" TargetMode="External"/><Relationship Id="rId759" Type="http://schemas.openxmlformats.org/officeDocument/2006/relationships/hyperlink" Target="http://assembly.state.ny.us/leg/?default_fld=&amp;bn=S02003&amp;term=2015&amp;Summary=Y&amp;Text=Y" TargetMode="External"/><Relationship Id="rId966" Type="http://schemas.openxmlformats.org/officeDocument/2006/relationships/hyperlink" Target="http://assembly.state.ny.us/leg/?default_fld=&amp;bn=S02003&amp;term=2015&amp;Summary=Y&amp;Text=Y" TargetMode="External"/><Relationship Id="rId1291" Type="http://schemas.openxmlformats.org/officeDocument/2006/relationships/hyperlink" Target="http://assembly.state.ny.us/leg/?default_fld=&amp;bn=S02003&amp;term=2015&amp;Summary=Y&amp;Text=Y" TargetMode="External"/><Relationship Id="rId1389" Type="http://schemas.openxmlformats.org/officeDocument/2006/relationships/hyperlink" Target="http://assembly.state.ny.us/leg/?default_fld=&amp;bn=S02003&amp;term=2015&amp;Summary=Y&amp;Text=Y" TargetMode="External"/><Relationship Id="rId1512" Type="http://schemas.openxmlformats.org/officeDocument/2006/relationships/hyperlink" Target="http://assembly.state.ny.us/leg/?default_fld=&amp;bn=S02003&amp;term=2015&amp;Summary=Y&amp;Text=Y" TargetMode="External"/><Relationship Id="rId1596" Type="http://schemas.openxmlformats.org/officeDocument/2006/relationships/hyperlink" Target="http://assembly.state.ny.us/leg/?default_fld=&amp;bn=S02003&amp;term=2015&amp;Summary=Y&amp;Text=Y" TargetMode="External"/><Relationship Id="rId1817" Type="http://schemas.openxmlformats.org/officeDocument/2006/relationships/hyperlink" Target="http://assembly.state.ny.us/leg/?default_fld=&amp;bn=S02003&amp;term=2015&amp;Summary=Y&amp;Text=Y" TargetMode="External"/><Relationship Id="rId11" Type="http://schemas.openxmlformats.org/officeDocument/2006/relationships/hyperlink" Target="http://assembly.state.ny.us/leg/?default_fld=&amp;bn=S02003&amp;term=2015&amp;Summary=Y&amp;Text=Y" TargetMode="External"/><Relationship Id="rId314" Type="http://schemas.openxmlformats.org/officeDocument/2006/relationships/hyperlink" Target="http://assembly.state.ny.us/leg/?default_fld=&amp;bn=S02003&amp;term=2015&amp;Summary=Y&amp;Text=Y" TargetMode="External"/><Relationship Id="rId398" Type="http://schemas.openxmlformats.org/officeDocument/2006/relationships/hyperlink" Target="http://assembly.state.ny.us/leg/?default_fld=&amp;bn=S02003&amp;term=2015&amp;Summary=Y&amp;Text=Y" TargetMode="External"/><Relationship Id="rId521" Type="http://schemas.openxmlformats.org/officeDocument/2006/relationships/hyperlink" Target="http://assembly.state.ny.us/leg/?default_fld=&amp;bn=S02003&amp;term=2015&amp;Summary=Y&amp;Text=Y" TargetMode="External"/><Relationship Id="rId619" Type="http://schemas.openxmlformats.org/officeDocument/2006/relationships/hyperlink" Target="http://assembly.state.ny.us/leg/?default_fld=&amp;bn=S02003&amp;term=2015&amp;Summary=Y&amp;Text=Y" TargetMode="External"/><Relationship Id="rId1151" Type="http://schemas.openxmlformats.org/officeDocument/2006/relationships/hyperlink" Target="http://assembly.state.ny.us/leg/?default_fld=&amp;bn=S02003&amp;term=2015&amp;Summary=Y&amp;Text=Y" TargetMode="External"/><Relationship Id="rId1249" Type="http://schemas.openxmlformats.org/officeDocument/2006/relationships/hyperlink" Target="http://assembly.state.ny.us/leg/?default_fld=&amp;bn=S02003&amp;term=2015&amp;Summary=Y&amp;Text=Y" TargetMode="External"/><Relationship Id="rId95" Type="http://schemas.openxmlformats.org/officeDocument/2006/relationships/hyperlink" Target="http://assembly.state.ny.us/leg/?default_fld=&amp;bn=S02003&amp;term=2015&amp;Summary=Y&amp;Text=Y" TargetMode="External"/><Relationship Id="rId160" Type="http://schemas.openxmlformats.org/officeDocument/2006/relationships/hyperlink" Target="http://assembly.state.ny.us/leg/?default_fld=&amp;bn=S02003&amp;term=2015&amp;Summary=Y&amp;Text=Y" TargetMode="External"/><Relationship Id="rId826" Type="http://schemas.openxmlformats.org/officeDocument/2006/relationships/hyperlink" Target="http://assembly.state.ny.us/leg/?default_fld=&amp;bn=S02003&amp;term=2015&amp;Summary=Y&amp;Text=Y" TargetMode="External"/><Relationship Id="rId1011" Type="http://schemas.openxmlformats.org/officeDocument/2006/relationships/hyperlink" Target="http://assembly.state.ny.us/leg/?default_fld=&amp;bn=S02003&amp;term=2015&amp;Summary=Y&amp;Text=Y" TargetMode="External"/><Relationship Id="rId1109" Type="http://schemas.openxmlformats.org/officeDocument/2006/relationships/hyperlink" Target="http://assembly.state.ny.us/leg/?default_fld=&amp;bn=S02003&amp;term=2015&amp;Summary=Y&amp;Text=Y" TargetMode="External"/><Relationship Id="rId1456" Type="http://schemas.openxmlformats.org/officeDocument/2006/relationships/hyperlink" Target="http://assembly.state.ny.us/leg/?default_fld=&amp;bn=S02003&amp;term=2015&amp;Summary=Y&amp;Text=Y" TargetMode="External"/><Relationship Id="rId1663" Type="http://schemas.openxmlformats.org/officeDocument/2006/relationships/hyperlink" Target="http://assembly.state.ny.us/leg/?default_fld=&amp;bn=S02003&amp;term=2015&amp;Summary=Y&amp;Text=Y" TargetMode="External"/><Relationship Id="rId258" Type="http://schemas.openxmlformats.org/officeDocument/2006/relationships/hyperlink" Target="http://assembly.state.ny.us/leg/?default_fld=&amp;bn=S02003&amp;term=2015&amp;Summary=Y&amp;Text=Y" TargetMode="External"/><Relationship Id="rId465" Type="http://schemas.openxmlformats.org/officeDocument/2006/relationships/hyperlink" Target="http://assembly.state.ny.us/leg/?default_fld=&amp;bn=S02003&amp;term=2015&amp;Summary=Y&amp;Text=Y" TargetMode="External"/><Relationship Id="rId672" Type="http://schemas.openxmlformats.org/officeDocument/2006/relationships/hyperlink" Target="http://assembly.state.ny.us/leg/?default_fld=&amp;bn=S02003&amp;term=2015&amp;Summary=Y&amp;Text=Y" TargetMode="External"/><Relationship Id="rId1095" Type="http://schemas.openxmlformats.org/officeDocument/2006/relationships/hyperlink" Target="http://assembly.state.ny.us/leg/?default_fld=&amp;bn=S02003&amp;term=2015&amp;Summary=Y&amp;Text=Y" TargetMode="External"/><Relationship Id="rId1316" Type="http://schemas.openxmlformats.org/officeDocument/2006/relationships/hyperlink" Target="http://assembly.state.ny.us/leg/?default_fld=&amp;bn=S02003&amp;term=2015&amp;Summary=Y&amp;Text=Y" TargetMode="External"/><Relationship Id="rId1523" Type="http://schemas.openxmlformats.org/officeDocument/2006/relationships/hyperlink" Target="http://assembly.state.ny.us/leg/?default_fld=&amp;bn=S02003&amp;term=2015&amp;Summary=Y&amp;Text=Y" TargetMode="External"/><Relationship Id="rId1730" Type="http://schemas.openxmlformats.org/officeDocument/2006/relationships/hyperlink" Target="http://assembly.state.ny.us/leg/?default_fld=&amp;bn=S02003&amp;term=2015&amp;Summary=Y&amp;Text=Y" TargetMode="External"/><Relationship Id="rId22" Type="http://schemas.openxmlformats.org/officeDocument/2006/relationships/hyperlink" Target="http://assembly.state.ny.us/leg/?default_fld=&amp;bn=S02003&amp;term=2015&amp;Summary=Y&amp;Text=Y" TargetMode="External"/><Relationship Id="rId118" Type="http://schemas.openxmlformats.org/officeDocument/2006/relationships/hyperlink" Target="http://assembly.state.ny.us/leg/?default_fld=&amp;bn=S02003&amp;term=2015&amp;Summary=Y&amp;Text=Y" TargetMode="External"/><Relationship Id="rId325" Type="http://schemas.openxmlformats.org/officeDocument/2006/relationships/hyperlink" Target="http://assembly.state.ny.us/leg/?default_fld=&amp;bn=S02003&amp;term=2015&amp;Summary=Y&amp;Text=Y" TargetMode="External"/><Relationship Id="rId532" Type="http://schemas.openxmlformats.org/officeDocument/2006/relationships/hyperlink" Target="http://assembly.state.ny.us/leg/?default_fld=&amp;bn=S02003&amp;term=2015&amp;Summary=Y&amp;Text=Y" TargetMode="External"/><Relationship Id="rId977" Type="http://schemas.openxmlformats.org/officeDocument/2006/relationships/hyperlink" Target="http://assembly.state.ny.us/leg/?default_fld=&amp;bn=S02003&amp;term=2015&amp;Summary=Y&amp;Text=Y" TargetMode="External"/><Relationship Id="rId1162" Type="http://schemas.openxmlformats.org/officeDocument/2006/relationships/hyperlink" Target="http://assembly.state.ny.us/leg/?default_fld=&amp;bn=S02003&amp;term=2015&amp;Summary=Y&amp;Text=Y" TargetMode="External"/><Relationship Id="rId171" Type="http://schemas.openxmlformats.org/officeDocument/2006/relationships/hyperlink" Target="http://assembly.state.ny.us/leg/?default_fld=&amp;bn=S02003&amp;term=2015&amp;Summary=Y&amp;Text=Y" TargetMode="External"/><Relationship Id="rId837" Type="http://schemas.openxmlformats.org/officeDocument/2006/relationships/hyperlink" Target="http://assembly.state.ny.us/leg/?default_fld=&amp;bn=S02003&amp;term=2015&amp;Summary=Y&amp;Text=Y" TargetMode="External"/><Relationship Id="rId1022" Type="http://schemas.openxmlformats.org/officeDocument/2006/relationships/hyperlink" Target="http://assembly.state.ny.us/leg/?default_fld=&amp;bn=S02003&amp;term=2015&amp;Summary=Y&amp;Text=Y" TargetMode="External"/><Relationship Id="rId1467" Type="http://schemas.openxmlformats.org/officeDocument/2006/relationships/hyperlink" Target="http://assembly.state.ny.us/leg/?default_fld=&amp;bn=S02003&amp;term=2015&amp;Summary=Y&amp;Text=Y" TargetMode="External"/><Relationship Id="rId1674" Type="http://schemas.openxmlformats.org/officeDocument/2006/relationships/hyperlink" Target="http://assembly.state.ny.us/leg/?default_fld=&amp;bn=S02003&amp;term=2015&amp;Summary=Y&amp;Text=Y" TargetMode="External"/><Relationship Id="rId269" Type="http://schemas.openxmlformats.org/officeDocument/2006/relationships/hyperlink" Target="http://assembly.state.ny.us/leg/?default_fld=&amp;bn=S02003&amp;term=2015&amp;Summary=Y&amp;Text=Y" TargetMode="External"/><Relationship Id="rId476" Type="http://schemas.openxmlformats.org/officeDocument/2006/relationships/hyperlink" Target="http://assembly.state.ny.us/leg/?default_fld=&amp;bn=S02003&amp;term=2015&amp;Summary=Y&amp;Text=Y" TargetMode="External"/><Relationship Id="rId683" Type="http://schemas.openxmlformats.org/officeDocument/2006/relationships/hyperlink" Target="http://assembly.state.ny.us/leg/?default_fld=&amp;bn=S02003&amp;term=2015&amp;Summary=Y&amp;Text=Y" TargetMode="External"/><Relationship Id="rId890" Type="http://schemas.openxmlformats.org/officeDocument/2006/relationships/hyperlink" Target="http://assembly.state.ny.us/leg/?default_fld=&amp;bn=S02003&amp;term=2015&amp;Summary=Y&amp;Text=Y" TargetMode="External"/><Relationship Id="rId904" Type="http://schemas.openxmlformats.org/officeDocument/2006/relationships/hyperlink" Target="http://assembly.state.ny.us/leg/?default_fld=&amp;bn=S02003&amp;term=2015&amp;Summary=Y&amp;Text=Y" TargetMode="External"/><Relationship Id="rId1327" Type="http://schemas.openxmlformats.org/officeDocument/2006/relationships/hyperlink" Target="http://assembly.state.ny.us/leg/?default_fld=&amp;bn=S02003&amp;term=2015&amp;Summary=Y&amp;Text=Y" TargetMode="External"/><Relationship Id="rId1534" Type="http://schemas.openxmlformats.org/officeDocument/2006/relationships/hyperlink" Target="http://assembly.state.ny.us/leg/?default_fld=&amp;bn=S02003&amp;term=2015&amp;Summary=Y&amp;Text=Y" TargetMode="External"/><Relationship Id="rId1741" Type="http://schemas.openxmlformats.org/officeDocument/2006/relationships/hyperlink" Target="http://assembly.state.ny.us/leg/?default_fld=&amp;bn=S02003&amp;term=2015&amp;Summary=Y&amp;Text=Y" TargetMode="External"/><Relationship Id="rId33" Type="http://schemas.openxmlformats.org/officeDocument/2006/relationships/hyperlink" Target="http://assembly.state.ny.us/leg/?default_fld=&amp;bn=S02003&amp;term=2015&amp;Summary=Y&amp;Text=Y" TargetMode="External"/><Relationship Id="rId129" Type="http://schemas.openxmlformats.org/officeDocument/2006/relationships/hyperlink" Target="http://assembly.state.ny.us/leg/?default_fld=&amp;bn=S02003&amp;term=2015&amp;Summary=Y&amp;Text=Y" TargetMode="External"/><Relationship Id="rId336" Type="http://schemas.openxmlformats.org/officeDocument/2006/relationships/hyperlink" Target="http://assembly.state.ny.us/leg/?default_fld=&amp;bn=S02003&amp;term=2015&amp;Summary=Y&amp;Text=Y" TargetMode="External"/><Relationship Id="rId543" Type="http://schemas.openxmlformats.org/officeDocument/2006/relationships/hyperlink" Target="http://assembly.state.ny.us/leg/?default_fld=&amp;bn=S02003&amp;term=2015&amp;Summary=Y&amp;Text=Y" TargetMode="External"/><Relationship Id="rId988" Type="http://schemas.openxmlformats.org/officeDocument/2006/relationships/hyperlink" Target="http://assembly.state.ny.us/leg/?default_fld=&amp;bn=S02003&amp;term=2015&amp;Summary=Y&amp;Text=Y" TargetMode="External"/><Relationship Id="rId1173" Type="http://schemas.openxmlformats.org/officeDocument/2006/relationships/hyperlink" Target="http://assembly.state.ny.us/leg/?default_fld=&amp;bn=S02003&amp;term=2015&amp;Summary=Y&amp;Text=Y" TargetMode="External"/><Relationship Id="rId1380" Type="http://schemas.openxmlformats.org/officeDocument/2006/relationships/hyperlink" Target="http://assembly.state.ny.us/leg/?default_fld=&amp;bn=S02003&amp;term=2015&amp;Summary=Y&amp;Text=Y" TargetMode="External"/><Relationship Id="rId1601" Type="http://schemas.openxmlformats.org/officeDocument/2006/relationships/hyperlink" Target="http://assembly.state.ny.us/leg/?default_fld=&amp;bn=S02003&amp;term=2015&amp;Summary=Y&amp;Text=Y" TargetMode="External"/><Relationship Id="rId182" Type="http://schemas.openxmlformats.org/officeDocument/2006/relationships/hyperlink" Target="http://assembly.state.ny.us/leg/?default_fld=&amp;bn=S02003&amp;term=2015&amp;Summary=Y&amp;Text=Y" TargetMode="External"/><Relationship Id="rId403" Type="http://schemas.openxmlformats.org/officeDocument/2006/relationships/hyperlink" Target="http://assembly.state.ny.us/leg/?default_fld=&amp;bn=S02003&amp;term=2015&amp;Summary=Y&amp;Text=Y" TargetMode="External"/><Relationship Id="rId750" Type="http://schemas.openxmlformats.org/officeDocument/2006/relationships/hyperlink" Target="http://assembly.state.ny.us/leg/?default_fld=&amp;bn=S02003&amp;term=2015&amp;Summary=Y&amp;Text=Y" TargetMode="External"/><Relationship Id="rId848" Type="http://schemas.openxmlformats.org/officeDocument/2006/relationships/hyperlink" Target="http://assembly.state.ny.us/leg/?default_fld=&amp;bn=S02003&amp;term=2015&amp;Summary=Y&amp;Text=Y" TargetMode="External"/><Relationship Id="rId1033" Type="http://schemas.openxmlformats.org/officeDocument/2006/relationships/hyperlink" Target="http://assembly.state.ny.us/leg/?default_fld=&amp;bn=S02003&amp;term=2015&amp;Summary=Y&amp;Text=Y" TargetMode="External"/><Relationship Id="rId1478" Type="http://schemas.openxmlformats.org/officeDocument/2006/relationships/hyperlink" Target="http://assembly.state.ny.us/leg/?default_fld=&amp;bn=S02003&amp;term=2015&amp;Summary=Y&amp;Text=Y" TargetMode="External"/><Relationship Id="rId1685" Type="http://schemas.openxmlformats.org/officeDocument/2006/relationships/hyperlink" Target="http://assembly.state.ny.us/leg/?default_fld=&amp;bn=S02003&amp;term=2015&amp;Summary=Y&amp;Text=Y" TargetMode="External"/><Relationship Id="rId487" Type="http://schemas.openxmlformats.org/officeDocument/2006/relationships/hyperlink" Target="http://assembly.state.ny.us/leg/?default_fld=&amp;bn=S02003&amp;term=2015&amp;Summary=Y&amp;Text=Y" TargetMode="External"/><Relationship Id="rId610" Type="http://schemas.openxmlformats.org/officeDocument/2006/relationships/hyperlink" Target="http://assembly.state.ny.us/leg/?default_fld=&amp;bn=S02003&amp;term=2015&amp;Summary=Y&amp;Text=Y" TargetMode="External"/><Relationship Id="rId694" Type="http://schemas.openxmlformats.org/officeDocument/2006/relationships/hyperlink" Target="http://assembly.state.ny.us/leg/?default_fld=&amp;bn=S02003&amp;term=2015&amp;Summary=Y&amp;Text=Y" TargetMode="External"/><Relationship Id="rId708" Type="http://schemas.openxmlformats.org/officeDocument/2006/relationships/hyperlink" Target="http://assembly.state.ny.us/leg/?default_fld=&amp;bn=S02003&amp;term=2015&amp;Summary=Y&amp;Text=Y" TargetMode="External"/><Relationship Id="rId915" Type="http://schemas.openxmlformats.org/officeDocument/2006/relationships/hyperlink" Target="http://assembly.state.ny.us/leg/?default_fld=&amp;bn=S02003&amp;term=2015&amp;Summary=Y&amp;Text=Y" TargetMode="External"/><Relationship Id="rId1240" Type="http://schemas.openxmlformats.org/officeDocument/2006/relationships/hyperlink" Target="http://assembly.state.ny.us/leg/?default_fld=&amp;bn=S02003&amp;term=2015&amp;Summary=Y&amp;Text=Y" TargetMode="External"/><Relationship Id="rId1338" Type="http://schemas.openxmlformats.org/officeDocument/2006/relationships/hyperlink" Target="http://assembly.state.ny.us/leg/?default_fld=&amp;bn=S02003&amp;term=2015&amp;Summary=Y&amp;Text=Y" TargetMode="External"/><Relationship Id="rId1545" Type="http://schemas.openxmlformats.org/officeDocument/2006/relationships/hyperlink" Target="http://assembly.state.ny.us/leg/?default_fld=&amp;bn=S02003&amp;term=2015&amp;Summary=Y&amp;Text=Y" TargetMode="External"/><Relationship Id="rId347" Type="http://schemas.openxmlformats.org/officeDocument/2006/relationships/hyperlink" Target="http://assembly.state.ny.us/leg/?default_fld=&amp;bn=S02003&amp;term=2015&amp;Summary=Y&amp;Text=Y" TargetMode="External"/><Relationship Id="rId999" Type="http://schemas.openxmlformats.org/officeDocument/2006/relationships/hyperlink" Target="http://assembly.state.ny.us/leg/?default_fld=&amp;bn=S02003&amp;term=2015&amp;Summary=Y&amp;Text=Y" TargetMode="External"/><Relationship Id="rId1100" Type="http://schemas.openxmlformats.org/officeDocument/2006/relationships/hyperlink" Target="http://assembly.state.ny.us/leg/?default_fld=&amp;bn=S02003&amp;term=2015&amp;Summary=Y&amp;Text=Y" TargetMode="External"/><Relationship Id="rId1184" Type="http://schemas.openxmlformats.org/officeDocument/2006/relationships/hyperlink" Target="http://assembly.state.ny.us/leg/?default_fld=&amp;bn=S02003&amp;term=2015&amp;Summary=Y&amp;Text=Y" TargetMode="External"/><Relationship Id="rId1405" Type="http://schemas.openxmlformats.org/officeDocument/2006/relationships/hyperlink" Target="http://assembly.state.ny.us/leg/?default_fld=&amp;bn=S02003&amp;term=2015&amp;Summary=Y&amp;Text=Y" TargetMode="External"/><Relationship Id="rId1752" Type="http://schemas.openxmlformats.org/officeDocument/2006/relationships/hyperlink" Target="http://assembly.state.ny.us/leg/?default_fld=&amp;bn=S02003&amp;term=2015&amp;Summary=Y&amp;Text=Y" TargetMode="External"/><Relationship Id="rId44" Type="http://schemas.openxmlformats.org/officeDocument/2006/relationships/hyperlink" Target="http://assembly.state.ny.us/leg/?default_fld=&amp;bn=S02003&amp;term=2015&amp;Summary=Y&amp;Text=Y" TargetMode="External"/><Relationship Id="rId554" Type="http://schemas.openxmlformats.org/officeDocument/2006/relationships/hyperlink" Target="http://assembly.state.ny.us/leg/?default_fld=&amp;bn=S02003&amp;term=2015&amp;Summary=Y&amp;Text=Y" TargetMode="External"/><Relationship Id="rId761" Type="http://schemas.openxmlformats.org/officeDocument/2006/relationships/hyperlink" Target="http://assembly.state.ny.us/leg/?default_fld=&amp;bn=S02003&amp;term=2015&amp;Summary=Y&amp;Text=Y" TargetMode="External"/><Relationship Id="rId859" Type="http://schemas.openxmlformats.org/officeDocument/2006/relationships/hyperlink" Target="http://assembly.state.ny.us/leg/?default_fld=&amp;bn=S02003&amp;term=2015&amp;Summary=Y&amp;Text=Y" TargetMode="External"/><Relationship Id="rId1391" Type="http://schemas.openxmlformats.org/officeDocument/2006/relationships/hyperlink" Target="http://assembly.state.ny.us/leg/?default_fld=&amp;bn=S02003&amp;term=2015&amp;Summary=Y&amp;Text=Y" TargetMode="External"/><Relationship Id="rId1489" Type="http://schemas.openxmlformats.org/officeDocument/2006/relationships/hyperlink" Target="http://assembly.state.ny.us/leg/?default_fld=&amp;bn=S02003&amp;term=2015&amp;Summary=Y&amp;Text=Y" TargetMode="External"/><Relationship Id="rId1612" Type="http://schemas.openxmlformats.org/officeDocument/2006/relationships/hyperlink" Target="http://assembly.state.ny.us/leg/?default_fld=&amp;bn=S02003&amp;term=2015&amp;Summary=Y&amp;Text=Y" TargetMode="External"/><Relationship Id="rId1696" Type="http://schemas.openxmlformats.org/officeDocument/2006/relationships/hyperlink" Target="http://assembly.state.ny.us/leg/?default_fld=&amp;bn=S02003&amp;term=2015&amp;Summary=Y&amp;Text=Y" TargetMode="External"/><Relationship Id="rId193" Type="http://schemas.openxmlformats.org/officeDocument/2006/relationships/hyperlink" Target="http://assembly.state.ny.us/leg/?default_fld=&amp;bn=S02003&amp;term=2015&amp;Summary=Y&amp;Text=Y" TargetMode="External"/><Relationship Id="rId207" Type="http://schemas.openxmlformats.org/officeDocument/2006/relationships/hyperlink" Target="http://assembly.state.ny.us/leg/?default_fld=&amp;bn=S02003&amp;term=2015&amp;Summary=Y&amp;Text=Y" TargetMode="External"/><Relationship Id="rId414" Type="http://schemas.openxmlformats.org/officeDocument/2006/relationships/hyperlink" Target="http://assembly.state.ny.us/leg/?default_fld=&amp;bn=S02003&amp;term=2015&amp;Summary=Y&amp;Text=Y" TargetMode="External"/><Relationship Id="rId498" Type="http://schemas.openxmlformats.org/officeDocument/2006/relationships/hyperlink" Target="http://assembly.state.ny.us/leg/?default_fld=&amp;bn=S02003&amp;term=2015&amp;Summary=Y&amp;Text=Y" TargetMode="External"/><Relationship Id="rId621" Type="http://schemas.openxmlformats.org/officeDocument/2006/relationships/hyperlink" Target="http://assembly.state.ny.us/leg/?default_fld=&amp;bn=S02003&amp;term=2015&amp;Summary=Y&amp;Text=Y" TargetMode="External"/><Relationship Id="rId1044" Type="http://schemas.openxmlformats.org/officeDocument/2006/relationships/hyperlink" Target="http://assembly.state.ny.us/leg/?default_fld=&amp;bn=S02003&amp;term=2015&amp;Summary=Y&amp;Text=Y" TargetMode="External"/><Relationship Id="rId1251" Type="http://schemas.openxmlformats.org/officeDocument/2006/relationships/hyperlink" Target="http://assembly.state.ny.us/leg/?default_fld=&amp;bn=S02003&amp;term=2015&amp;Summary=Y&amp;Text=Y" TargetMode="External"/><Relationship Id="rId1349" Type="http://schemas.openxmlformats.org/officeDocument/2006/relationships/hyperlink" Target="http://assembly.state.ny.us/leg/?default_fld=&amp;bn=S02003&amp;term=2015&amp;Summary=Y&amp;Text=Y" TargetMode="External"/><Relationship Id="rId260" Type="http://schemas.openxmlformats.org/officeDocument/2006/relationships/hyperlink" Target="http://assembly.state.ny.us/leg/?default_fld=&amp;bn=S02003&amp;term=2015&amp;Summary=Y&amp;Text=Y" TargetMode="External"/><Relationship Id="rId719" Type="http://schemas.openxmlformats.org/officeDocument/2006/relationships/hyperlink" Target="http://assembly.state.ny.us/leg/?default_fld=&amp;bn=S02003&amp;term=2015&amp;Summary=Y&amp;Text=Y" TargetMode="External"/><Relationship Id="rId926" Type="http://schemas.openxmlformats.org/officeDocument/2006/relationships/hyperlink" Target="http://assembly.state.ny.us/leg/?default_fld=&amp;bn=S02003&amp;term=2015&amp;Summary=Y&amp;Text=Y" TargetMode="External"/><Relationship Id="rId1111" Type="http://schemas.openxmlformats.org/officeDocument/2006/relationships/hyperlink" Target="http://assembly.state.ny.us/leg/?default_fld=&amp;bn=S02003&amp;term=2015&amp;Summary=Y&amp;Text=Y" TargetMode="External"/><Relationship Id="rId1556" Type="http://schemas.openxmlformats.org/officeDocument/2006/relationships/hyperlink" Target="http://assembly.state.ny.us/leg/?default_fld=&amp;bn=S02003&amp;term=2015&amp;Summary=Y&amp;Text=Y" TargetMode="External"/><Relationship Id="rId1763" Type="http://schemas.openxmlformats.org/officeDocument/2006/relationships/hyperlink" Target="http://assembly.state.ny.us/leg/?default_fld=&amp;bn=S02003&amp;term=2015&amp;Summary=Y&amp;Text=Y" TargetMode="External"/><Relationship Id="rId55" Type="http://schemas.openxmlformats.org/officeDocument/2006/relationships/hyperlink" Target="http://assembly.state.ny.us/leg/?default_fld=&amp;bn=S02003&amp;term=2015&amp;Summary=Y&amp;Text=Y" TargetMode="External"/><Relationship Id="rId120" Type="http://schemas.openxmlformats.org/officeDocument/2006/relationships/hyperlink" Target="http://assembly.state.ny.us/leg/?default_fld=&amp;bn=S02003&amp;term=2015&amp;Summary=Y&amp;Text=Y" TargetMode="External"/><Relationship Id="rId358" Type="http://schemas.openxmlformats.org/officeDocument/2006/relationships/hyperlink" Target="http://assembly.state.ny.us/leg/?default_fld=&amp;bn=S02003&amp;term=2015&amp;Summary=Y&amp;Text=Y" TargetMode="External"/><Relationship Id="rId565" Type="http://schemas.openxmlformats.org/officeDocument/2006/relationships/hyperlink" Target="http://assembly.state.ny.us/leg/?default_fld=&amp;bn=S02003&amp;term=2015&amp;Summary=Y&amp;Text=Y" TargetMode="External"/><Relationship Id="rId772" Type="http://schemas.openxmlformats.org/officeDocument/2006/relationships/hyperlink" Target="http://assembly.state.ny.us/leg/?default_fld=&amp;bn=S02003&amp;term=2015&amp;Summary=Y&amp;Text=Y" TargetMode="External"/><Relationship Id="rId1195" Type="http://schemas.openxmlformats.org/officeDocument/2006/relationships/hyperlink" Target="http://assembly.state.ny.us/leg/?default_fld=&amp;bn=S02003&amp;term=2015&amp;Summary=Y&amp;Text=Y" TargetMode="External"/><Relationship Id="rId1209" Type="http://schemas.openxmlformats.org/officeDocument/2006/relationships/hyperlink" Target="http://assembly.state.ny.us/leg/?default_fld=&amp;bn=S02003&amp;term=2015&amp;Summary=Y&amp;Text=Y" TargetMode="External"/><Relationship Id="rId1416" Type="http://schemas.openxmlformats.org/officeDocument/2006/relationships/hyperlink" Target="http://assembly.state.ny.us/leg/?default_fld=&amp;bn=S02003&amp;term=2015&amp;Summary=Y&amp;Text=Y" TargetMode="External"/><Relationship Id="rId1623" Type="http://schemas.openxmlformats.org/officeDocument/2006/relationships/hyperlink" Target="http://assembly.state.ny.us/leg/?default_fld=&amp;bn=S02003&amp;term=2015&amp;Summary=Y&amp;Text=Y" TargetMode="External"/><Relationship Id="rId218" Type="http://schemas.openxmlformats.org/officeDocument/2006/relationships/hyperlink" Target="http://assembly.state.ny.us/leg/?default_fld=&amp;bn=S02003&amp;term=2015&amp;Summary=Y&amp;Text=Y" TargetMode="External"/><Relationship Id="rId425" Type="http://schemas.openxmlformats.org/officeDocument/2006/relationships/hyperlink" Target="http://assembly.state.ny.us/leg/?default_fld=&amp;bn=S02003&amp;term=2015&amp;Summary=Y&amp;Text=Y" TargetMode="External"/><Relationship Id="rId632" Type="http://schemas.openxmlformats.org/officeDocument/2006/relationships/hyperlink" Target="http://assembly.state.ny.us/leg/?default_fld=&amp;bn=S02003&amp;term=2015&amp;Summary=Y&amp;Text=Y" TargetMode="External"/><Relationship Id="rId1055" Type="http://schemas.openxmlformats.org/officeDocument/2006/relationships/hyperlink" Target="http://assembly.state.ny.us/leg/?default_fld=&amp;bn=S02003&amp;term=2015&amp;Summary=Y&amp;Text=Y" TargetMode="External"/><Relationship Id="rId1262" Type="http://schemas.openxmlformats.org/officeDocument/2006/relationships/hyperlink" Target="http://assembly.state.ny.us/leg/?default_fld=&amp;bn=S02003&amp;term=2015&amp;Summary=Y&amp;Text=Y" TargetMode="External"/><Relationship Id="rId271" Type="http://schemas.openxmlformats.org/officeDocument/2006/relationships/hyperlink" Target="http://assembly.state.ny.us/leg/?default_fld=&amp;bn=S02003&amp;term=2015&amp;Summary=Y&amp;Text=Y" TargetMode="External"/><Relationship Id="rId937" Type="http://schemas.openxmlformats.org/officeDocument/2006/relationships/hyperlink" Target="http://assembly.state.ny.us/leg/?default_fld=&amp;bn=S02003&amp;term=2015&amp;Summary=Y&amp;Text=Y" TargetMode="External"/><Relationship Id="rId1122" Type="http://schemas.openxmlformats.org/officeDocument/2006/relationships/hyperlink" Target="http://assembly.state.ny.us/leg/?default_fld=&amp;bn=S02003&amp;term=2015&amp;Summary=Y&amp;Text=Y" TargetMode="External"/><Relationship Id="rId1567" Type="http://schemas.openxmlformats.org/officeDocument/2006/relationships/hyperlink" Target="http://assembly.state.ny.us/leg/?default_fld=&amp;bn=S02003&amp;term=2015&amp;Summary=Y&amp;Text=Y" TargetMode="External"/><Relationship Id="rId1774" Type="http://schemas.openxmlformats.org/officeDocument/2006/relationships/hyperlink" Target="http://assembly.state.ny.us/leg/?default_fld=&amp;bn=S02003&amp;term=2015&amp;Summary=Y&amp;Text=Y" TargetMode="External"/><Relationship Id="rId66" Type="http://schemas.openxmlformats.org/officeDocument/2006/relationships/hyperlink" Target="http://assembly.state.ny.us/leg/?default_fld=&amp;bn=S02003&amp;term=2015&amp;Summary=Y&amp;Text=Y" TargetMode="External"/><Relationship Id="rId131" Type="http://schemas.openxmlformats.org/officeDocument/2006/relationships/hyperlink" Target="http://assembly.state.ny.us/leg/?default_fld=&amp;bn=S02003&amp;term=2015&amp;Summary=Y&amp;Text=Y" TargetMode="External"/><Relationship Id="rId369" Type="http://schemas.openxmlformats.org/officeDocument/2006/relationships/hyperlink" Target="http://assembly.state.ny.us/leg/?default_fld=&amp;bn=S02003&amp;term=2015&amp;Summary=Y&amp;Text=Y" TargetMode="External"/><Relationship Id="rId576" Type="http://schemas.openxmlformats.org/officeDocument/2006/relationships/hyperlink" Target="http://assembly.state.ny.us/leg/?default_fld=&amp;bn=S02003&amp;term=2015&amp;Summary=Y&amp;Text=Y" TargetMode="External"/><Relationship Id="rId783" Type="http://schemas.openxmlformats.org/officeDocument/2006/relationships/hyperlink" Target="http://assembly.state.ny.us/leg/?default_fld=&amp;bn=S02003&amp;term=2015&amp;Summary=Y&amp;Text=Y" TargetMode="External"/><Relationship Id="rId990" Type="http://schemas.openxmlformats.org/officeDocument/2006/relationships/hyperlink" Target="http://assembly.state.ny.us/leg/?default_fld=&amp;bn=S02003&amp;term=2015&amp;Summary=Y&amp;Text=Y" TargetMode="External"/><Relationship Id="rId1427" Type="http://schemas.openxmlformats.org/officeDocument/2006/relationships/hyperlink" Target="http://assembly.state.ny.us/leg/?default_fld=&amp;bn=S02003&amp;term=2015&amp;Summary=Y&amp;Text=Y" TargetMode="External"/><Relationship Id="rId1634" Type="http://schemas.openxmlformats.org/officeDocument/2006/relationships/hyperlink" Target="http://assembly.state.ny.us/leg/?default_fld=&amp;bn=S02003&amp;term=2015&amp;Summary=Y&amp;Text=Y" TargetMode="External"/><Relationship Id="rId229" Type="http://schemas.openxmlformats.org/officeDocument/2006/relationships/hyperlink" Target="http://assembly.state.ny.us/leg/?default_fld=&amp;bn=S02003&amp;term=2015&amp;Summary=Y&amp;Text=Y" TargetMode="External"/><Relationship Id="rId436" Type="http://schemas.openxmlformats.org/officeDocument/2006/relationships/hyperlink" Target="http://assembly.state.ny.us/leg/?default_fld=&amp;bn=S02003&amp;term=2015&amp;Summary=Y&amp;Text=Y" TargetMode="External"/><Relationship Id="rId643" Type="http://schemas.openxmlformats.org/officeDocument/2006/relationships/hyperlink" Target="http://assembly.state.ny.us/leg/?default_fld=&amp;bn=S02003&amp;term=2015&amp;Summary=Y&amp;Text=Y" TargetMode="External"/><Relationship Id="rId1066" Type="http://schemas.openxmlformats.org/officeDocument/2006/relationships/hyperlink" Target="http://assembly.state.ny.us/leg/?default_fld=&amp;bn=S02003&amp;term=2015&amp;Summary=Y&amp;Text=Y" TargetMode="External"/><Relationship Id="rId1273" Type="http://schemas.openxmlformats.org/officeDocument/2006/relationships/hyperlink" Target="http://assembly.state.ny.us/leg/?default_fld=&amp;bn=S02003&amp;term=2015&amp;Summary=Y&amp;Text=Y" TargetMode="External"/><Relationship Id="rId1480" Type="http://schemas.openxmlformats.org/officeDocument/2006/relationships/hyperlink" Target="http://assembly.state.ny.us/leg/?default_fld=&amp;bn=S02003&amp;term=2015&amp;Summary=Y&amp;Text=Y" TargetMode="External"/><Relationship Id="rId850" Type="http://schemas.openxmlformats.org/officeDocument/2006/relationships/hyperlink" Target="http://assembly.state.ny.us/leg/?default_fld=&amp;bn=S02003&amp;term=2015&amp;Summary=Y&amp;Text=Y" TargetMode="External"/><Relationship Id="rId948" Type="http://schemas.openxmlformats.org/officeDocument/2006/relationships/hyperlink" Target="http://assembly.state.ny.us/leg/?default_fld=&amp;bn=S02003&amp;term=2015&amp;Summary=Y&amp;Text=Y" TargetMode="External"/><Relationship Id="rId1133" Type="http://schemas.openxmlformats.org/officeDocument/2006/relationships/hyperlink" Target="http://assembly.state.ny.us/leg/?default_fld=&amp;bn=S02003&amp;term=2015&amp;Summary=Y&amp;Text=Y" TargetMode="External"/><Relationship Id="rId1578" Type="http://schemas.openxmlformats.org/officeDocument/2006/relationships/hyperlink" Target="http://assembly.state.ny.us/leg/?default_fld=&amp;bn=S02003&amp;term=2015&amp;Summary=Y&amp;Text=Y" TargetMode="External"/><Relationship Id="rId1701" Type="http://schemas.openxmlformats.org/officeDocument/2006/relationships/hyperlink" Target="http://assembly.state.ny.us/leg/?default_fld=&amp;bn=S02003&amp;term=2015&amp;Summary=Y&amp;Text=Y" TargetMode="External"/><Relationship Id="rId1785" Type="http://schemas.openxmlformats.org/officeDocument/2006/relationships/hyperlink" Target="http://assembly.state.ny.us/leg/?default_fld=&amp;bn=S02003&amp;term=2015&amp;Summary=Y&amp;Text=Y" TargetMode="External"/><Relationship Id="rId77" Type="http://schemas.openxmlformats.org/officeDocument/2006/relationships/hyperlink" Target="http://assembly.state.ny.us/leg/?default_fld=&amp;bn=S02003&amp;term=2015&amp;Summary=Y&amp;Text=Y" TargetMode="External"/><Relationship Id="rId282" Type="http://schemas.openxmlformats.org/officeDocument/2006/relationships/hyperlink" Target="http://assembly.state.ny.us/leg/?default_fld=&amp;bn=S02003&amp;term=2015&amp;Summary=Y&amp;Text=Y" TargetMode="External"/><Relationship Id="rId503" Type="http://schemas.openxmlformats.org/officeDocument/2006/relationships/hyperlink" Target="http://assembly.state.ny.us/leg/?default_fld=&amp;bn=S02003&amp;term=2015&amp;Summary=Y&amp;Text=Y" TargetMode="External"/><Relationship Id="rId587" Type="http://schemas.openxmlformats.org/officeDocument/2006/relationships/hyperlink" Target="http://assembly.state.ny.us/leg/?default_fld=&amp;bn=S02003&amp;term=2015&amp;Summary=Y&amp;Text=Y" TargetMode="External"/><Relationship Id="rId710" Type="http://schemas.openxmlformats.org/officeDocument/2006/relationships/hyperlink" Target="http://assembly.state.ny.us/leg/?default_fld=&amp;bn=S02003&amp;term=2015&amp;Summary=Y&amp;Text=Y" TargetMode="External"/><Relationship Id="rId808" Type="http://schemas.openxmlformats.org/officeDocument/2006/relationships/hyperlink" Target="http://assembly.state.ny.us/leg/?default_fld=&amp;bn=S02003&amp;term=2015&amp;Summary=Y&amp;Text=Y" TargetMode="External"/><Relationship Id="rId1340" Type="http://schemas.openxmlformats.org/officeDocument/2006/relationships/hyperlink" Target="http://assembly.state.ny.us/leg/?default_fld=&amp;bn=S02003&amp;term=2015&amp;Summary=Y&amp;Text=Y" TargetMode="External"/><Relationship Id="rId1438" Type="http://schemas.openxmlformats.org/officeDocument/2006/relationships/hyperlink" Target="http://assembly.state.ny.us/leg/?default_fld=&amp;bn=S02003&amp;term=2015&amp;Summary=Y&amp;Text=Y" TargetMode="External"/><Relationship Id="rId1645" Type="http://schemas.openxmlformats.org/officeDocument/2006/relationships/hyperlink" Target="http://assembly.state.ny.us/leg/?default_fld=&amp;bn=S02003&amp;term=2015&amp;Summary=Y&amp;Text=Y" TargetMode="External"/><Relationship Id="rId8" Type="http://schemas.openxmlformats.org/officeDocument/2006/relationships/hyperlink" Target="http://assembly.state.ny.us/leg/?default_fld=&amp;bn=S02003&amp;term=2015&amp;Summary=Y&amp;Text=Y" TargetMode="External"/><Relationship Id="rId142" Type="http://schemas.openxmlformats.org/officeDocument/2006/relationships/hyperlink" Target="http://assembly.state.ny.us/leg/?default_fld=&amp;bn=S02003&amp;term=2015&amp;Summary=Y&amp;Text=Y" TargetMode="External"/><Relationship Id="rId447" Type="http://schemas.openxmlformats.org/officeDocument/2006/relationships/hyperlink" Target="http://assembly.state.ny.us/leg/?default_fld=&amp;bn=S02003&amp;term=2015&amp;Summary=Y&amp;Text=Y" TargetMode="External"/><Relationship Id="rId794" Type="http://schemas.openxmlformats.org/officeDocument/2006/relationships/hyperlink" Target="http://assembly.state.ny.us/leg/?default_fld=&amp;bn=S02003&amp;term=2015&amp;Summary=Y&amp;Text=Y" TargetMode="External"/><Relationship Id="rId1077" Type="http://schemas.openxmlformats.org/officeDocument/2006/relationships/hyperlink" Target="http://assembly.state.ny.us/leg/?default_fld=&amp;bn=S02003&amp;term=2015&amp;Summary=Y&amp;Text=Y" TargetMode="External"/><Relationship Id="rId1200" Type="http://schemas.openxmlformats.org/officeDocument/2006/relationships/hyperlink" Target="http://assembly.state.ny.us/leg/?default_fld=&amp;bn=S02003&amp;term=2015&amp;Summary=Y&amp;Text=Y" TargetMode="External"/><Relationship Id="rId654" Type="http://schemas.openxmlformats.org/officeDocument/2006/relationships/hyperlink" Target="http://assembly.state.ny.us/leg/?default_fld=&amp;bn=S02003&amp;term=2015&amp;Summary=Y&amp;Text=Y" TargetMode="External"/><Relationship Id="rId861" Type="http://schemas.openxmlformats.org/officeDocument/2006/relationships/hyperlink" Target="http://assembly.state.ny.us/leg/?default_fld=&amp;bn=S02003&amp;term=2015&amp;Summary=Y&amp;Text=Y" TargetMode="External"/><Relationship Id="rId959" Type="http://schemas.openxmlformats.org/officeDocument/2006/relationships/hyperlink" Target="http://assembly.state.ny.us/leg/?default_fld=&amp;bn=S02003&amp;term=2015&amp;Summary=Y&amp;Text=Y" TargetMode="External"/><Relationship Id="rId1284" Type="http://schemas.openxmlformats.org/officeDocument/2006/relationships/hyperlink" Target="http://assembly.state.ny.us/leg/?default_fld=&amp;bn=S02003&amp;term=2015&amp;Summary=Y&amp;Text=Y" TargetMode="External"/><Relationship Id="rId1491" Type="http://schemas.openxmlformats.org/officeDocument/2006/relationships/hyperlink" Target="http://assembly.state.ny.us/leg/?default_fld=&amp;bn=S02003&amp;term=2015&amp;Summary=Y&amp;Text=Y" TargetMode="External"/><Relationship Id="rId1505" Type="http://schemas.openxmlformats.org/officeDocument/2006/relationships/hyperlink" Target="http://assembly.state.ny.us/leg/?default_fld=&amp;bn=S02003&amp;term=2015&amp;Summary=Y&amp;Text=Y" TargetMode="External"/><Relationship Id="rId1589" Type="http://schemas.openxmlformats.org/officeDocument/2006/relationships/hyperlink" Target="http://assembly.state.ny.us/leg/?default_fld=&amp;bn=S02003&amp;term=2015&amp;Summary=Y&amp;Text=Y" TargetMode="External"/><Relationship Id="rId1712" Type="http://schemas.openxmlformats.org/officeDocument/2006/relationships/hyperlink" Target="http://assembly.state.ny.us/leg/?default_fld=&amp;bn=S02003&amp;term=2015&amp;Summary=Y&amp;Text=Y" TargetMode="External"/><Relationship Id="rId293" Type="http://schemas.openxmlformats.org/officeDocument/2006/relationships/hyperlink" Target="http://assembly.state.ny.us/leg/?default_fld=&amp;bn=S02003&amp;term=2015&amp;Summary=Y&amp;Text=Y" TargetMode="External"/><Relationship Id="rId307" Type="http://schemas.openxmlformats.org/officeDocument/2006/relationships/hyperlink" Target="http://assembly.state.ny.us/leg/?default_fld=&amp;bn=S02003&amp;term=2015&amp;Summary=Y&amp;Text=Y" TargetMode="External"/><Relationship Id="rId514" Type="http://schemas.openxmlformats.org/officeDocument/2006/relationships/hyperlink" Target="http://assembly.state.ny.us/leg/?default_fld=&amp;bn=S02003&amp;term=2015&amp;Summary=Y&amp;Text=Y" TargetMode="External"/><Relationship Id="rId721" Type="http://schemas.openxmlformats.org/officeDocument/2006/relationships/hyperlink" Target="http://assembly.state.ny.us/leg/?default_fld=&amp;bn=S02003&amp;term=2015&amp;Summary=Y&amp;Text=Y" TargetMode="External"/><Relationship Id="rId1144" Type="http://schemas.openxmlformats.org/officeDocument/2006/relationships/hyperlink" Target="http://assembly.state.ny.us/leg/?default_fld=&amp;bn=S02003&amp;term=2015&amp;Summary=Y&amp;Text=Y" TargetMode="External"/><Relationship Id="rId1351" Type="http://schemas.openxmlformats.org/officeDocument/2006/relationships/hyperlink" Target="http://assembly.state.ny.us/leg/?default_fld=&amp;bn=S02003&amp;term=2015&amp;Summary=Y&amp;Text=Y" TargetMode="External"/><Relationship Id="rId1449" Type="http://schemas.openxmlformats.org/officeDocument/2006/relationships/hyperlink" Target="http://assembly.state.ny.us/leg/?default_fld=&amp;bn=S02003&amp;term=2015&amp;Summary=Y&amp;Text=Y" TargetMode="External"/><Relationship Id="rId1796" Type="http://schemas.openxmlformats.org/officeDocument/2006/relationships/hyperlink" Target="http://assembly.state.ny.us/leg/?default_fld=&amp;bn=S02003&amp;term=2015&amp;Summary=Y&amp;Text=Y" TargetMode="External"/><Relationship Id="rId88" Type="http://schemas.openxmlformats.org/officeDocument/2006/relationships/hyperlink" Target="http://assembly.state.ny.us/leg/?default_fld=&amp;bn=S02003&amp;term=2015&amp;Summary=Y&amp;Text=Y" TargetMode="External"/><Relationship Id="rId153" Type="http://schemas.openxmlformats.org/officeDocument/2006/relationships/hyperlink" Target="http://assembly.state.ny.us/leg/?default_fld=&amp;bn=S02003&amp;term=2015&amp;Summary=Y&amp;Text=Y" TargetMode="External"/><Relationship Id="rId360" Type="http://schemas.openxmlformats.org/officeDocument/2006/relationships/hyperlink" Target="http://assembly.state.ny.us/leg/?default_fld=&amp;bn=S02003&amp;term=2015&amp;Summary=Y&amp;Text=Y" TargetMode="External"/><Relationship Id="rId598" Type="http://schemas.openxmlformats.org/officeDocument/2006/relationships/hyperlink" Target="http://assembly.state.ny.us/leg/?default_fld=&amp;bn=S02003&amp;term=2015&amp;Summary=Y&amp;Text=Y" TargetMode="External"/><Relationship Id="rId819" Type="http://schemas.openxmlformats.org/officeDocument/2006/relationships/hyperlink" Target="http://assembly.state.ny.us/leg/?default_fld=&amp;bn=S02003&amp;term=2015&amp;Summary=Y&amp;Text=Y" TargetMode="External"/><Relationship Id="rId1004" Type="http://schemas.openxmlformats.org/officeDocument/2006/relationships/hyperlink" Target="http://assembly.state.ny.us/leg/?default_fld=&amp;bn=S02003&amp;term=2015&amp;Summary=Y&amp;Text=Y" TargetMode="External"/><Relationship Id="rId1211" Type="http://schemas.openxmlformats.org/officeDocument/2006/relationships/hyperlink" Target="http://assembly.state.ny.us/leg/?default_fld=&amp;bn=S02003&amp;term=2015&amp;Summary=Y&amp;Text=Y" TargetMode="External"/><Relationship Id="rId1656" Type="http://schemas.openxmlformats.org/officeDocument/2006/relationships/hyperlink" Target="http://assembly.state.ny.us/leg/?default_fld=&amp;bn=S02003&amp;term=2015&amp;Summary=Y&amp;Text=Y" TargetMode="External"/><Relationship Id="rId220" Type="http://schemas.openxmlformats.org/officeDocument/2006/relationships/hyperlink" Target="http://assembly.state.ny.us/leg/?default_fld=&amp;bn=S02003&amp;term=2015&amp;Summary=Y&amp;Text=Y" TargetMode="External"/><Relationship Id="rId458" Type="http://schemas.openxmlformats.org/officeDocument/2006/relationships/hyperlink" Target="http://assembly.state.ny.us/leg/?default_fld=&amp;bn=S02003&amp;term=2015&amp;Summary=Y&amp;Text=Y" TargetMode="External"/><Relationship Id="rId665" Type="http://schemas.openxmlformats.org/officeDocument/2006/relationships/hyperlink" Target="http://assembly.state.ny.us/leg/?default_fld=&amp;bn=S02003&amp;term=2015&amp;Summary=Y&amp;Text=Y" TargetMode="External"/><Relationship Id="rId872" Type="http://schemas.openxmlformats.org/officeDocument/2006/relationships/hyperlink" Target="http://assembly.state.ny.us/leg/?default_fld=&amp;bn=S02003&amp;term=2015&amp;Summary=Y&amp;Text=Y" TargetMode="External"/><Relationship Id="rId1088" Type="http://schemas.openxmlformats.org/officeDocument/2006/relationships/hyperlink" Target="http://assembly.state.ny.us/leg/?default_fld=&amp;bn=S02003&amp;term=2015&amp;Summary=Y&amp;Text=Y" TargetMode="External"/><Relationship Id="rId1295" Type="http://schemas.openxmlformats.org/officeDocument/2006/relationships/hyperlink" Target="http://assembly.state.ny.us/leg/?default_fld=&amp;bn=S02003&amp;term=2015&amp;Summary=Y&amp;Text=Y" TargetMode="External"/><Relationship Id="rId1309" Type="http://schemas.openxmlformats.org/officeDocument/2006/relationships/hyperlink" Target="http://assembly.state.ny.us/leg/?default_fld=&amp;bn=S02003&amp;term=2015&amp;Summary=Y&amp;Text=Y" TargetMode="External"/><Relationship Id="rId1516" Type="http://schemas.openxmlformats.org/officeDocument/2006/relationships/hyperlink" Target="http://assembly.state.ny.us/leg/?default_fld=&amp;bn=S02003&amp;term=2015&amp;Summary=Y&amp;Text=Y" TargetMode="External"/><Relationship Id="rId1723" Type="http://schemas.openxmlformats.org/officeDocument/2006/relationships/hyperlink" Target="http://assembly.state.ny.us/leg/?default_fld=&amp;bn=S02003&amp;term=2015&amp;Summary=Y&amp;Text=Y" TargetMode="External"/><Relationship Id="rId15" Type="http://schemas.openxmlformats.org/officeDocument/2006/relationships/hyperlink" Target="http://assembly.state.ny.us/leg/?default_fld=&amp;bn=S02003&amp;term=2015&amp;Summary=Y&amp;Text=Y" TargetMode="External"/><Relationship Id="rId318" Type="http://schemas.openxmlformats.org/officeDocument/2006/relationships/hyperlink" Target="http://assembly.state.ny.us/leg/?default_fld=&amp;bn=S02003&amp;term=2015&amp;Summary=Y&amp;Text=Y" TargetMode="External"/><Relationship Id="rId525" Type="http://schemas.openxmlformats.org/officeDocument/2006/relationships/hyperlink" Target="http://assembly.state.ny.us/leg/?default_fld=&amp;bn=S02003&amp;term=2015&amp;Summary=Y&amp;Text=Y" TargetMode="External"/><Relationship Id="rId732" Type="http://schemas.openxmlformats.org/officeDocument/2006/relationships/hyperlink" Target="http://assembly.state.ny.us/leg/?default_fld=&amp;bn=S02003&amp;term=2015&amp;Summary=Y&amp;Text=Y" TargetMode="External"/><Relationship Id="rId1155" Type="http://schemas.openxmlformats.org/officeDocument/2006/relationships/hyperlink" Target="http://assembly.state.ny.us/leg/?default_fld=&amp;bn=S02003&amp;term=2015&amp;Summary=Y&amp;Text=Y" TargetMode="External"/><Relationship Id="rId1362" Type="http://schemas.openxmlformats.org/officeDocument/2006/relationships/hyperlink" Target="http://assembly.state.ny.us/leg/?default_fld=&amp;bn=S02003&amp;term=2015&amp;Summary=Y&amp;Text=Y" TargetMode="External"/><Relationship Id="rId99" Type="http://schemas.openxmlformats.org/officeDocument/2006/relationships/hyperlink" Target="http://assembly.state.ny.us/leg/?default_fld=&amp;bn=S02003&amp;term=2015&amp;Summary=Y&amp;Text=Y" TargetMode="External"/><Relationship Id="rId164" Type="http://schemas.openxmlformats.org/officeDocument/2006/relationships/hyperlink" Target="http://assembly.state.ny.us/leg/?default_fld=&amp;bn=S02003&amp;term=2015&amp;Summary=Y&amp;Text=Y" TargetMode="External"/><Relationship Id="rId371" Type="http://schemas.openxmlformats.org/officeDocument/2006/relationships/hyperlink" Target="http://assembly.state.ny.us/leg/?default_fld=&amp;bn=S02003&amp;term=2015&amp;Summary=Y&amp;Text=Y" TargetMode="External"/><Relationship Id="rId1015" Type="http://schemas.openxmlformats.org/officeDocument/2006/relationships/hyperlink" Target="http://assembly.state.ny.us/leg/?default_fld=&amp;bn=S02003&amp;term=2015&amp;Summary=Y&amp;Text=Y" TargetMode="External"/><Relationship Id="rId1222" Type="http://schemas.openxmlformats.org/officeDocument/2006/relationships/hyperlink" Target="http://assembly.state.ny.us/leg/?default_fld=&amp;bn=S02003&amp;term=2015&amp;Summary=Y&amp;Text=Y" TargetMode="External"/><Relationship Id="rId1667" Type="http://schemas.openxmlformats.org/officeDocument/2006/relationships/hyperlink" Target="http://assembly.state.ny.us/leg/?default_fld=&amp;bn=S02003&amp;term=2015&amp;Summary=Y&amp;Text=Y" TargetMode="External"/><Relationship Id="rId469" Type="http://schemas.openxmlformats.org/officeDocument/2006/relationships/hyperlink" Target="http://assembly.state.ny.us/leg/?default_fld=&amp;bn=S02003&amp;term=2015&amp;Summary=Y&amp;Text=Y" TargetMode="External"/><Relationship Id="rId676" Type="http://schemas.openxmlformats.org/officeDocument/2006/relationships/hyperlink" Target="http://assembly.state.ny.us/leg/?default_fld=&amp;bn=S02003&amp;term=2015&amp;Summary=Y&amp;Text=Y" TargetMode="External"/><Relationship Id="rId883" Type="http://schemas.openxmlformats.org/officeDocument/2006/relationships/hyperlink" Target="http://assembly.state.ny.us/leg/?default_fld=&amp;bn=S02003&amp;term=2015&amp;Summary=Y&amp;Text=Y" TargetMode="External"/><Relationship Id="rId1099" Type="http://schemas.openxmlformats.org/officeDocument/2006/relationships/hyperlink" Target="http://assembly.state.ny.us/leg/?default_fld=&amp;bn=S02003&amp;term=2015&amp;Summary=Y&amp;Text=Y" TargetMode="External"/><Relationship Id="rId1527" Type="http://schemas.openxmlformats.org/officeDocument/2006/relationships/hyperlink" Target="http://assembly.state.ny.us/leg/?default_fld=&amp;bn=S02003&amp;term=2015&amp;Summary=Y&amp;Text=Y" TargetMode="External"/><Relationship Id="rId1734" Type="http://schemas.openxmlformats.org/officeDocument/2006/relationships/hyperlink" Target="http://assembly.state.ny.us/leg/?default_fld=&amp;bn=S02003&amp;term=2015&amp;Summary=Y&amp;Text=Y" TargetMode="External"/><Relationship Id="rId26" Type="http://schemas.openxmlformats.org/officeDocument/2006/relationships/hyperlink" Target="http://assembly.state.ny.us/leg/?default_fld=&amp;bn=S02003&amp;term=2015&amp;Summary=Y&amp;Text=Y" TargetMode="External"/><Relationship Id="rId231" Type="http://schemas.openxmlformats.org/officeDocument/2006/relationships/hyperlink" Target="http://assembly.state.ny.us/leg/?default_fld=&amp;bn=S02003&amp;term=2015&amp;Summary=Y&amp;Text=Y" TargetMode="External"/><Relationship Id="rId329" Type="http://schemas.openxmlformats.org/officeDocument/2006/relationships/hyperlink" Target="http://assembly.state.ny.us/leg/?default_fld=&amp;bn=S02003&amp;term=2015&amp;Summary=Y&amp;Text=Y" TargetMode="External"/><Relationship Id="rId536" Type="http://schemas.openxmlformats.org/officeDocument/2006/relationships/hyperlink" Target="http://assembly.state.ny.us/leg/?default_fld=&amp;bn=S02003&amp;term=2015&amp;Summary=Y&amp;Text=Y" TargetMode="External"/><Relationship Id="rId1166" Type="http://schemas.openxmlformats.org/officeDocument/2006/relationships/hyperlink" Target="http://assembly.state.ny.us/leg/?default_fld=&amp;bn=S02003&amp;term=2015&amp;Summary=Y&amp;Text=Y" TargetMode="External"/><Relationship Id="rId1373" Type="http://schemas.openxmlformats.org/officeDocument/2006/relationships/hyperlink" Target="http://assembly.state.ny.us/leg/?default_fld=&amp;bn=S02003&amp;term=2015&amp;Summary=Y&amp;Text=Y" TargetMode="External"/><Relationship Id="rId175" Type="http://schemas.openxmlformats.org/officeDocument/2006/relationships/hyperlink" Target="http://assembly.state.ny.us/leg/?default_fld=&amp;bn=S02003&amp;term=2015&amp;Summary=Y&amp;Text=Y" TargetMode="External"/><Relationship Id="rId743" Type="http://schemas.openxmlformats.org/officeDocument/2006/relationships/hyperlink" Target="http://assembly.state.ny.us/leg/?default_fld=&amp;bn=S02003&amp;term=2015&amp;Summary=Y&amp;Text=Y" TargetMode="External"/><Relationship Id="rId950" Type="http://schemas.openxmlformats.org/officeDocument/2006/relationships/hyperlink" Target="http://assembly.state.ny.us/leg/?default_fld=&amp;bn=S02003&amp;term=2015&amp;Summary=Y&amp;Text=Y" TargetMode="External"/><Relationship Id="rId1026" Type="http://schemas.openxmlformats.org/officeDocument/2006/relationships/hyperlink" Target="http://assembly.state.ny.us/leg/?default_fld=&amp;bn=S02003&amp;term=2015&amp;Summary=Y&amp;Text=Y" TargetMode="External"/><Relationship Id="rId1580" Type="http://schemas.openxmlformats.org/officeDocument/2006/relationships/hyperlink" Target="http://assembly.state.ny.us/leg/?default_fld=&amp;bn=S02003&amp;term=2015&amp;Summary=Y&amp;Text=Y" TargetMode="External"/><Relationship Id="rId1678" Type="http://schemas.openxmlformats.org/officeDocument/2006/relationships/hyperlink" Target="http://assembly.state.ny.us/leg/?default_fld=&amp;bn=S02003&amp;term=2015&amp;Summary=Y&amp;Text=Y" TargetMode="External"/><Relationship Id="rId1801" Type="http://schemas.openxmlformats.org/officeDocument/2006/relationships/hyperlink" Target="http://assembly.state.ny.us/leg/?default_fld=&amp;bn=S02003&amp;term=2015&amp;Summary=Y&amp;Text=Y" TargetMode="External"/><Relationship Id="rId382" Type="http://schemas.openxmlformats.org/officeDocument/2006/relationships/hyperlink" Target="http://assembly.state.ny.us/leg/?default_fld=&amp;bn=S02003&amp;term=2015&amp;Summary=Y&amp;Text=Y" TargetMode="External"/><Relationship Id="rId603" Type="http://schemas.openxmlformats.org/officeDocument/2006/relationships/hyperlink" Target="http://assembly.state.ny.us/leg/?default_fld=&amp;bn=S02003&amp;term=2015&amp;Summary=Y&amp;Text=Y" TargetMode="External"/><Relationship Id="rId687" Type="http://schemas.openxmlformats.org/officeDocument/2006/relationships/hyperlink" Target="http://assembly.state.ny.us/leg/?default_fld=&amp;bn=S02003&amp;term=2015&amp;Summary=Y&amp;Text=Y" TargetMode="External"/><Relationship Id="rId810" Type="http://schemas.openxmlformats.org/officeDocument/2006/relationships/hyperlink" Target="http://assembly.state.ny.us/leg/?default_fld=&amp;bn=S02003&amp;term=2015&amp;Summary=Y&amp;Text=Y" TargetMode="External"/><Relationship Id="rId908" Type="http://schemas.openxmlformats.org/officeDocument/2006/relationships/hyperlink" Target="http://assembly.state.ny.us/leg/?default_fld=&amp;bn=S02003&amp;term=2015&amp;Summary=Y&amp;Text=Y" TargetMode="External"/><Relationship Id="rId1233" Type="http://schemas.openxmlformats.org/officeDocument/2006/relationships/hyperlink" Target="http://assembly.state.ny.us/leg/?default_fld=&amp;bn=S02003&amp;term=2015&amp;Summary=Y&amp;Text=Y" TargetMode="External"/><Relationship Id="rId1440" Type="http://schemas.openxmlformats.org/officeDocument/2006/relationships/hyperlink" Target="http://assembly.state.ny.us/leg/?default_fld=&amp;bn=S02003&amp;term=2015&amp;Summary=Y&amp;Text=Y" TargetMode="External"/><Relationship Id="rId1538" Type="http://schemas.openxmlformats.org/officeDocument/2006/relationships/hyperlink" Target="http://assembly.state.ny.us/leg/?default_fld=&amp;bn=S02003&amp;term=2015&amp;Summary=Y&amp;Text=Y" TargetMode="External"/><Relationship Id="rId242" Type="http://schemas.openxmlformats.org/officeDocument/2006/relationships/hyperlink" Target="http://assembly.state.ny.us/leg/?default_fld=&amp;bn=S02003&amp;term=2015&amp;Summary=Y&amp;Text=Y" TargetMode="External"/><Relationship Id="rId894" Type="http://schemas.openxmlformats.org/officeDocument/2006/relationships/hyperlink" Target="http://assembly.state.ny.us/leg/?default_fld=&amp;bn=S02003&amp;term=2015&amp;Summary=Y&amp;Text=Y" TargetMode="External"/><Relationship Id="rId1177" Type="http://schemas.openxmlformats.org/officeDocument/2006/relationships/hyperlink" Target="http://assembly.state.ny.us/leg/?default_fld=&amp;bn=S02003&amp;term=2015&amp;Summary=Y&amp;Text=Y" TargetMode="External"/><Relationship Id="rId1300" Type="http://schemas.openxmlformats.org/officeDocument/2006/relationships/hyperlink" Target="http://assembly.state.ny.us/leg/?default_fld=&amp;bn=S02003&amp;term=2015&amp;Summary=Y&amp;Text=Y" TargetMode="External"/><Relationship Id="rId1745" Type="http://schemas.openxmlformats.org/officeDocument/2006/relationships/hyperlink" Target="http://assembly.state.ny.us/leg/?default_fld=&amp;bn=S02003&amp;term=2015&amp;Summary=Y&amp;Text=Y" TargetMode="External"/><Relationship Id="rId37" Type="http://schemas.openxmlformats.org/officeDocument/2006/relationships/hyperlink" Target="http://assembly.state.ny.us/leg/?default_fld=&amp;bn=S02003&amp;term=2015&amp;Summary=Y&amp;Text=Y" TargetMode="External"/><Relationship Id="rId102" Type="http://schemas.openxmlformats.org/officeDocument/2006/relationships/hyperlink" Target="http://assembly.state.ny.us/leg/?default_fld=&amp;bn=S02003&amp;term=2015&amp;Summary=Y&amp;Text=Y" TargetMode="External"/><Relationship Id="rId547" Type="http://schemas.openxmlformats.org/officeDocument/2006/relationships/hyperlink" Target="http://assembly.state.ny.us/leg/?default_fld=&amp;bn=S02003&amp;term=2015&amp;Summary=Y&amp;Text=Y" TargetMode="External"/><Relationship Id="rId754" Type="http://schemas.openxmlformats.org/officeDocument/2006/relationships/hyperlink" Target="http://assembly.state.ny.us/leg/?default_fld=&amp;bn=S02003&amp;term=2015&amp;Summary=Y&amp;Text=Y" TargetMode="External"/><Relationship Id="rId961" Type="http://schemas.openxmlformats.org/officeDocument/2006/relationships/hyperlink" Target="http://assembly.state.ny.us/leg/?default_fld=&amp;bn=S02003&amp;term=2015&amp;Summary=Y&amp;Text=Y" TargetMode="External"/><Relationship Id="rId1384" Type="http://schemas.openxmlformats.org/officeDocument/2006/relationships/hyperlink" Target="http://assembly.state.ny.us/leg/?default_fld=&amp;bn=S02003&amp;term=2015&amp;Summary=Y&amp;Text=Y" TargetMode="External"/><Relationship Id="rId1591" Type="http://schemas.openxmlformats.org/officeDocument/2006/relationships/hyperlink" Target="http://assembly.state.ny.us/leg/?default_fld=&amp;bn=S02003&amp;term=2015&amp;Summary=Y&amp;Text=Y" TargetMode="External"/><Relationship Id="rId1605" Type="http://schemas.openxmlformats.org/officeDocument/2006/relationships/hyperlink" Target="http://assembly.state.ny.us/leg/?default_fld=&amp;bn=S02003&amp;term=2015&amp;Summary=Y&amp;Text=Y" TargetMode="External"/><Relationship Id="rId1689" Type="http://schemas.openxmlformats.org/officeDocument/2006/relationships/hyperlink" Target="http://assembly.state.ny.us/leg/?default_fld=&amp;bn=S02003&amp;term=2015&amp;Summary=Y&amp;Text=Y" TargetMode="External"/><Relationship Id="rId1812" Type="http://schemas.openxmlformats.org/officeDocument/2006/relationships/hyperlink" Target="http://assembly.state.ny.us/leg/?default_fld=&amp;bn=S02003&amp;term=2015&amp;Summary=Y&amp;Text=Y" TargetMode="External"/><Relationship Id="rId90" Type="http://schemas.openxmlformats.org/officeDocument/2006/relationships/hyperlink" Target="http://assembly.state.ny.us/leg/?default_fld=&amp;bn=S02003&amp;term=2015&amp;Summary=Y&amp;Text=Y" TargetMode="External"/><Relationship Id="rId186" Type="http://schemas.openxmlformats.org/officeDocument/2006/relationships/hyperlink" Target="http://assembly.state.ny.us/leg/?default_fld=&amp;bn=S02003&amp;term=2015&amp;Summary=Y&amp;Text=Y" TargetMode="External"/><Relationship Id="rId393" Type="http://schemas.openxmlformats.org/officeDocument/2006/relationships/hyperlink" Target="http://assembly.state.ny.us/leg/?default_fld=&amp;bn=S02003&amp;term=2015&amp;Summary=Y&amp;Text=Y" TargetMode="External"/><Relationship Id="rId407" Type="http://schemas.openxmlformats.org/officeDocument/2006/relationships/hyperlink" Target="http://assembly.state.ny.us/leg/?default_fld=&amp;bn=S02003&amp;term=2015&amp;Summary=Y&amp;Text=Y" TargetMode="External"/><Relationship Id="rId614" Type="http://schemas.openxmlformats.org/officeDocument/2006/relationships/hyperlink" Target="http://assembly.state.ny.us/leg/?default_fld=&amp;bn=S02003&amp;term=2015&amp;Summary=Y&amp;Text=Y" TargetMode="External"/><Relationship Id="rId821" Type="http://schemas.openxmlformats.org/officeDocument/2006/relationships/hyperlink" Target="http://assembly.state.ny.us/leg/?default_fld=&amp;bn=S02003&amp;term=2015&amp;Summary=Y&amp;Text=Y" TargetMode="External"/><Relationship Id="rId1037" Type="http://schemas.openxmlformats.org/officeDocument/2006/relationships/hyperlink" Target="http://assembly.state.ny.us/leg/?default_fld=&amp;bn=S02003&amp;term=2015&amp;Summary=Y&amp;Text=Y" TargetMode="External"/><Relationship Id="rId1244" Type="http://schemas.openxmlformats.org/officeDocument/2006/relationships/hyperlink" Target="http://assembly.state.ny.us/leg/?default_fld=&amp;bn=S02003&amp;term=2015&amp;Summary=Y&amp;Text=Y" TargetMode="External"/><Relationship Id="rId1451" Type="http://schemas.openxmlformats.org/officeDocument/2006/relationships/hyperlink" Target="http://assembly.state.ny.us/leg/?default_fld=&amp;bn=S02003&amp;term=2015&amp;Summary=Y&amp;Text=Y" TargetMode="External"/><Relationship Id="rId253" Type="http://schemas.openxmlformats.org/officeDocument/2006/relationships/hyperlink" Target="http://assembly.state.ny.us/leg/?default_fld=&amp;bn=S02003&amp;term=2015&amp;Summary=Y&amp;Text=Y" TargetMode="External"/><Relationship Id="rId460" Type="http://schemas.openxmlformats.org/officeDocument/2006/relationships/hyperlink" Target="http://assembly.state.ny.us/leg/?default_fld=&amp;bn=S02003&amp;term=2015&amp;Summary=Y&amp;Text=Y" TargetMode="External"/><Relationship Id="rId698" Type="http://schemas.openxmlformats.org/officeDocument/2006/relationships/hyperlink" Target="http://assembly.state.ny.us/leg/?default_fld=&amp;bn=S02003&amp;term=2015&amp;Summary=Y&amp;Text=Y" TargetMode="External"/><Relationship Id="rId919" Type="http://schemas.openxmlformats.org/officeDocument/2006/relationships/hyperlink" Target="http://assembly.state.ny.us/leg/?default_fld=&amp;bn=S02003&amp;term=2015&amp;Summary=Y&amp;Text=Y" TargetMode="External"/><Relationship Id="rId1090" Type="http://schemas.openxmlformats.org/officeDocument/2006/relationships/hyperlink" Target="http://assembly.state.ny.us/leg/?default_fld=&amp;bn=S02003&amp;term=2015&amp;Summary=Y&amp;Text=Y" TargetMode="External"/><Relationship Id="rId1104" Type="http://schemas.openxmlformats.org/officeDocument/2006/relationships/hyperlink" Target="http://assembly.state.ny.us/leg/?default_fld=&amp;bn=S02003&amp;term=2015&amp;Summary=Y&amp;Text=Y" TargetMode="External"/><Relationship Id="rId1311" Type="http://schemas.openxmlformats.org/officeDocument/2006/relationships/hyperlink" Target="http://assembly.state.ny.us/leg/?default_fld=&amp;bn=S02003&amp;term=2015&amp;Summary=Y&amp;Text=Y" TargetMode="External"/><Relationship Id="rId1549" Type="http://schemas.openxmlformats.org/officeDocument/2006/relationships/hyperlink" Target="http://assembly.state.ny.us/leg/?default_fld=&amp;bn=S02003&amp;term=2015&amp;Summary=Y&amp;Text=Y" TargetMode="External"/><Relationship Id="rId1756" Type="http://schemas.openxmlformats.org/officeDocument/2006/relationships/hyperlink" Target="http://assembly.state.ny.us/leg/?default_fld=&amp;bn=S02003&amp;term=2015&amp;Summary=Y&amp;Text=Y" TargetMode="External"/><Relationship Id="rId48" Type="http://schemas.openxmlformats.org/officeDocument/2006/relationships/hyperlink" Target="http://assembly.state.ny.us/leg/?default_fld=&amp;bn=S02003&amp;term=2015&amp;Summary=Y&amp;Text=Y" TargetMode="External"/><Relationship Id="rId113" Type="http://schemas.openxmlformats.org/officeDocument/2006/relationships/hyperlink" Target="http://assembly.state.ny.us/leg/?default_fld=&amp;bn=S02003&amp;term=2015&amp;Summary=Y&amp;Text=Y" TargetMode="External"/><Relationship Id="rId320" Type="http://schemas.openxmlformats.org/officeDocument/2006/relationships/hyperlink" Target="http://assembly.state.ny.us/leg/?default_fld=&amp;bn=S02003&amp;term=2015&amp;Summary=Y&amp;Text=Y" TargetMode="External"/><Relationship Id="rId558" Type="http://schemas.openxmlformats.org/officeDocument/2006/relationships/hyperlink" Target="http://assembly.state.ny.us/leg/?default_fld=&amp;bn=S02003&amp;term=2015&amp;Summary=Y&amp;Text=Y" TargetMode="External"/><Relationship Id="rId765" Type="http://schemas.openxmlformats.org/officeDocument/2006/relationships/hyperlink" Target="http://assembly.state.ny.us/leg/?default_fld=&amp;bn=S02003&amp;term=2015&amp;Summary=Y&amp;Text=Y" TargetMode="External"/><Relationship Id="rId972" Type="http://schemas.openxmlformats.org/officeDocument/2006/relationships/hyperlink" Target="http://assembly.state.ny.us/leg/?default_fld=&amp;bn=S02003&amp;term=2015&amp;Summary=Y&amp;Text=Y" TargetMode="External"/><Relationship Id="rId1188" Type="http://schemas.openxmlformats.org/officeDocument/2006/relationships/hyperlink" Target="http://assembly.state.ny.us/leg/?default_fld=&amp;bn=S02003&amp;term=2015&amp;Summary=Y&amp;Text=Y" TargetMode="External"/><Relationship Id="rId1395" Type="http://schemas.openxmlformats.org/officeDocument/2006/relationships/hyperlink" Target="http://assembly.state.ny.us/leg/?default_fld=&amp;bn=S02003&amp;term=2015&amp;Summary=Y&amp;Text=Y" TargetMode="External"/><Relationship Id="rId1409" Type="http://schemas.openxmlformats.org/officeDocument/2006/relationships/hyperlink" Target="http://assembly.state.ny.us/leg/?default_fld=&amp;bn=S02003&amp;term=2015&amp;Summary=Y&amp;Text=Y" TargetMode="External"/><Relationship Id="rId1616" Type="http://schemas.openxmlformats.org/officeDocument/2006/relationships/hyperlink" Target="http://assembly.state.ny.us/leg/?default_fld=&amp;bn=S02003&amp;term=2015&amp;Summary=Y&amp;Text=Y" TargetMode="External"/><Relationship Id="rId197" Type="http://schemas.openxmlformats.org/officeDocument/2006/relationships/hyperlink" Target="http://assembly.state.ny.us/leg/?default_fld=&amp;bn=S02003&amp;term=2015&amp;Summary=Y&amp;Text=Y" TargetMode="External"/><Relationship Id="rId418" Type="http://schemas.openxmlformats.org/officeDocument/2006/relationships/hyperlink" Target="http://assembly.state.ny.us/leg/?default_fld=&amp;bn=S02003&amp;term=2015&amp;Summary=Y&amp;Text=Y" TargetMode="External"/><Relationship Id="rId625" Type="http://schemas.openxmlformats.org/officeDocument/2006/relationships/hyperlink" Target="http://assembly.state.ny.us/leg/?default_fld=&amp;bn=S02003&amp;term=2015&amp;Summary=Y&amp;Text=Y" TargetMode="External"/><Relationship Id="rId832" Type="http://schemas.openxmlformats.org/officeDocument/2006/relationships/hyperlink" Target="http://assembly.state.ny.us/leg/?default_fld=&amp;bn=S02003&amp;term=2015&amp;Summary=Y&amp;Text=Y" TargetMode="External"/><Relationship Id="rId1048" Type="http://schemas.openxmlformats.org/officeDocument/2006/relationships/hyperlink" Target="http://assembly.state.ny.us/leg/?default_fld=&amp;bn=S02003&amp;term=2015&amp;Summary=Y&amp;Text=Y" TargetMode="External"/><Relationship Id="rId1255" Type="http://schemas.openxmlformats.org/officeDocument/2006/relationships/hyperlink" Target="http://assembly.state.ny.us/leg/?default_fld=&amp;bn=S02003&amp;term=2015&amp;Summary=Y&amp;Text=Y" TargetMode="External"/><Relationship Id="rId1462" Type="http://schemas.openxmlformats.org/officeDocument/2006/relationships/hyperlink" Target="http://assembly.state.ny.us/leg/?default_fld=&amp;bn=S02003&amp;term=2015&amp;Summary=Y&amp;Text=Y" TargetMode="External"/><Relationship Id="rId264" Type="http://schemas.openxmlformats.org/officeDocument/2006/relationships/hyperlink" Target="http://assembly.state.ny.us/leg/?default_fld=&amp;bn=S02003&amp;term=2015&amp;Summary=Y&amp;Text=Y" TargetMode="External"/><Relationship Id="rId471" Type="http://schemas.openxmlformats.org/officeDocument/2006/relationships/hyperlink" Target="http://assembly.state.ny.us/leg/?default_fld=&amp;bn=S02003&amp;term=2015&amp;Summary=Y&amp;Text=Y" TargetMode="External"/><Relationship Id="rId1115" Type="http://schemas.openxmlformats.org/officeDocument/2006/relationships/hyperlink" Target="http://assembly.state.ny.us/leg/?default_fld=&amp;bn=S02003&amp;term=2015&amp;Summary=Y&amp;Text=Y" TargetMode="External"/><Relationship Id="rId1322" Type="http://schemas.openxmlformats.org/officeDocument/2006/relationships/hyperlink" Target="http://assembly.state.ny.us/leg/?default_fld=&amp;bn=S02003&amp;term=2015&amp;Summary=Y&amp;Text=Y" TargetMode="External"/><Relationship Id="rId1767" Type="http://schemas.openxmlformats.org/officeDocument/2006/relationships/hyperlink" Target="http://assembly.state.ny.us/leg/?default_fld=&amp;bn=S02003&amp;term=2015&amp;Summary=Y&amp;Text=Y" TargetMode="External"/><Relationship Id="rId59" Type="http://schemas.openxmlformats.org/officeDocument/2006/relationships/hyperlink" Target="http://assembly.state.ny.us/leg/?default_fld=&amp;bn=S02003&amp;term=2015&amp;Summary=Y&amp;Text=Y" TargetMode="External"/><Relationship Id="rId124" Type="http://schemas.openxmlformats.org/officeDocument/2006/relationships/hyperlink" Target="http://assembly.state.ny.us/leg/?default_fld=&amp;bn=S02003&amp;term=2015&amp;Summary=Y&amp;Text=Y" TargetMode="External"/><Relationship Id="rId569" Type="http://schemas.openxmlformats.org/officeDocument/2006/relationships/hyperlink" Target="http://assembly.state.ny.us/leg/?default_fld=&amp;bn=S02003&amp;term=2015&amp;Summary=Y&amp;Text=Y" TargetMode="External"/><Relationship Id="rId776" Type="http://schemas.openxmlformats.org/officeDocument/2006/relationships/hyperlink" Target="http://assembly.state.ny.us/leg/?default_fld=&amp;bn=S02003&amp;term=2015&amp;Summary=Y&amp;Text=Y" TargetMode="External"/><Relationship Id="rId983" Type="http://schemas.openxmlformats.org/officeDocument/2006/relationships/hyperlink" Target="http://assembly.state.ny.us/leg/?default_fld=&amp;bn=S02003&amp;term=2015&amp;Summary=Y&amp;Text=Y" TargetMode="External"/><Relationship Id="rId1199" Type="http://schemas.openxmlformats.org/officeDocument/2006/relationships/hyperlink" Target="http://assembly.state.ny.us/leg/?default_fld=&amp;bn=S02003&amp;term=2015&amp;Summary=Y&amp;Text=Y" TargetMode="External"/><Relationship Id="rId1627" Type="http://schemas.openxmlformats.org/officeDocument/2006/relationships/hyperlink" Target="http://assembly.state.ny.us/leg/?default_fld=&amp;bn=S02003&amp;term=2015&amp;Summary=Y&amp;Text=Y" TargetMode="External"/><Relationship Id="rId331" Type="http://schemas.openxmlformats.org/officeDocument/2006/relationships/hyperlink" Target="http://assembly.state.ny.us/leg/?default_fld=&amp;bn=S02003&amp;term=2015&amp;Summary=Y&amp;Text=Y" TargetMode="External"/><Relationship Id="rId429" Type="http://schemas.openxmlformats.org/officeDocument/2006/relationships/hyperlink" Target="http://assembly.state.ny.us/leg/?default_fld=&amp;bn=S02003&amp;term=2015&amp;Summary=Y&amp;Text=Y" TargetMode="External"/><Relationship Id="rId636" Type="http://schemas.openxmlformats.org/officeDocument/2006/relationships/hyperlink" Target="http://assembly.state.ny.us/leg/?default_fld=&amp;bn=S02003&amp;term=2015&amp;Summary=Y&amp;Text=Y" TargetMode="External"/><Relationship Id="rId1059" Type="http://schemas.openxmlformats.org/officeDocument/2006/relationships/hyperlink" Target="http://assembly.state.ny.us/leg/?default_fld=&amp;bn=S02003&amp;term=2015&amp;Summary=Y&amp;Text=Y" TargetMode="External"/><Relationship Id="rId1266" Type="http://schemas.openxmlformats.org/officeDocument/2006/relationships/hyperlink" Target="http://assembly.state.ny.us/leg/?default_fld=&amp;bn=S02003&amp;term=2015&amp;Summary=Y&amp;Text=Y" TargetMode="External"/><Relationship Id="rId1473" Type="http://schemas.openxmlformats.org/officeDocument/2006/relationships/hyperlink" Target="http://assembly.state.ny.us/leg/?default_fld=&amp;bn=S02003&amp;term=2015&amp;Summary=Y&amp;Text=Y" TargetMode="External"/><Relationship Id="rId843" Type="http://schemas.openxmlformats.org/officeDocument/2006/relationships/hyperlink" Target="http://assembly.state.ny.us/leg/?default_fld=&amp;bn=S02003&amp;term=2015&amp;Summary=Y&amp;Text=Y" TargetMode="External"/><Relationship Id="rId1126" Type="http://schemas.openxmlformats.org/officeDocument/2006/relationships/hyperlink" Target="http://assembly.state.ny.us/leg/?default_fld=&amp;bn=S02003&amp;term=2015&amp;Summary=Y&amp;Text=Y" TargetMode="External"/><Relationship Id="rId1680" Type="http://schemas.openxmlformats.org/officeDocument/2006/relationships/hyperlink" Target="http://assembly.state.ny.us/leg/?default_fld=&amp;bn=S02003&amp;term=2015&amp;Summary=Y&amp;Text=Y" TargetMode="External"/><Relationship Id="rId1778" Type="http://schemas.openxmlformats.org/officeDocument/2006/relationships/hyperlink" Target="http://assembly.state.ny.us/leg/?default_fld=&amp;bn=S02003&amp;term=2015&amp;Summary=Y&amp;Text=Y" TargetMode="External"/><Relationship Id="rId275" Type="http://schemas.openxmlformats.org/officeDocument/2006/relationships/hyperlink" Target="http://assembly.state.ny.us/leg/?default_fld=&amp;bn=S02003&amp;term=2015&amp;Summary=Y&amp;Text=Y" TargetMode="External"/><Relationship Id="rId482" Type="http://schemas.openxmlformats.org/officeDocument/2006/relationships/hyperlink" Target="http://assembly.state.ny.us/leg/?default_fld=&amp;bn=S02003&amp;term=2015&amp;Summary=Y&amp;Text=Y" TargetMode="External"/><Relationship Id="rId703" Type="http://schemas.openxmlformats.org/officeDocument/2006/relationships/hyperlink" Target="http://assembly.state.ny.us/leg/?default_fld=&amp;bn=S02003&amp;term=2015&amp;Summary=Y&amp;Text=Y" TargetMode="External"/><Relationship Id="rId910" Type="http://schemas.openxmlformats.org/officeDocument/2006/relationships/hyperlink" Target="http://assembly.state.ny.us/leg/?default_fld=&amp;bn=S02003&amp;term=2015&amp;Summary=Y&amp;Text=Y" TargetMode="External"/><Relationship Id="rId1333" Type="http://schemas.openxmlformats.org/officeDocument/2006/relationships/hyperlink" Target="http://assembly.state.ny.us/leg/?default_fld=&amp;bn=S02003&amp;term=2015&amp;Summary=Y&amp;Text=Y" TargetMode="External"/><Relationship Id="rId1540" Type="http://schemas.openxmlformats.org/officeDocument/2006/relationships/hyperlink" Target="http://assembly.state.ny.us/leg/?default_fld=&amp;bn=S02003&amp;term=2015&amp;Summary=Y&amp;Text=Y" TargetMode="External"/><Relationship Id="rId1638" Type="http://schemas.openxmlformats.org/officeDocument/2006/relationships/hyperlink" Target="http://assembly.state.ny.us/leg/?default_fld=&amp;bn=S02003&amp;term=2015&amp;Summary=Y&amp;Text=Y" TargetMode="External"/><Relationship Id="rId135" Type="http://schemas.openxmlformats.org/officeDocument/2006/relationships/hyperlink" Target="http://assembly.state.ny.us/leg/?default_fld=&amp;bn=S02003&amp;term=2015&amp;Summary=Y&amp;Text=Y" TargetMode="External"/><Relationship Id="rId342" Type="http://schemas.openxmlformats.org/officeDocument/2006/relationships/hyperlink" Target="http://assembly.state.ny.us/leg/?default_fld=&amp;bn=S02003&amp;term=2015&amp;Summary=Y&amp;Text=Y" TargetMode="External"/><Relationship Id="rId787" Type="http://schemas.openxmlformats.org/officeDocument/2006/relationships/hyperlink" Target="http://assembly.state.ny.us/leg/?default_fld=&amp;bn=S02003&amp;term=2015&amp;Summary=Y&amp;Text=Y" TargetMode="External"/><Relationship Id="rId994" Type="http://schemas.openxmlformats.org/officeDocument/2006/relationships/hyperlink" Target="http://assembly.state.ny.us/leg/?default_fld=&amp;bn=S02003&amp;term=2015&amp;Summary=Y&amp;Text=Y" TargetMode="External"/><Relationship Id="rId1400" Type="http://schemas.openxmlformats.org/officeDocument/2006/relationships/hyperlink" Target="http://assembly.state.ny.us/leg/?default_fld=&amp;bn=S02003&amp;term=2015&amp;Summary=Y&amp;Text=Y" TargetMode="External"/><Relationship Id="rId202" Type="http://schemas.openxmlformats.org/officeDocument/2006/relationships/hyperlink" Target="http://assembly.state.ny.us/leg/?default_fld=&amp;bn=S02003&amp;term=2015&amp;Summary=Y&amp;Text=Y" TargetMode="External"/><Relationship Id="rId647" Type="http://schemas.openxmlformats.org/officeDocument/2006/relationships/hyperlink" Target="http://assembly.state.ny.us/leg/?default_fld=&amp;bn=S02003&amp;term=2015&amp;Summary=Y&amp;Text=Y" TargetMode="External"/><Relationship Id="rId854" Type="http://schemas.openxmlformats.org/officeDocument/2006/relationships/hyperlink" Target="http://assembly.state.ny.us/leg/?default_fld=&amp;bn=S02003&amp;term=2015&amp;Summary=Y&amp;Text=Y" TargetMode="External"/><Relationship Id="rId1277" Type="http://schemas.openxmlformats.org/officeDocument/2006/relationships/hyperlink" Target="http://assembly.state.ny.us/leg/?default_fld=&amp;bn=S02003&amp;term=2015&amp;Summary=Y&amp;Text=Y" TargetMode="External"/><Relationship Id="rId1484" Type="http://schemas.openxmlformats.org/officeDocument/2006/relationships/hyperlink" Target="http://assembly.state.ny.us/leg/?default_fld=&amp;bn=S02003&amp;term=2015&amp;Summary=Y&amp;Text=Y" TargetMode="External"/><Relationship Id="rId1691" Type="http://schemas.openxmlformats.org/officeDocument/2006/relationships/hyperlink" Target="http://assembly.state.ny.us/leg/?default_fld=&amp;bn=S02003&amp;term=2015&amp;Summary=Y&amp;Text=Y" TargetMode="External"/><Relationship Id="rId1705" Type="http://schemas.openxmlformats.org/officeDocument/2006/relationships/hyperlink" Target="http://assembly.state.ny.us/leg/?default_fld=&amp;bn=S02003&amp;term=2015&amp;Summary=Y&amp;Text=Y" TargetMode="External"/><Relationship Id="rId286" Type="http://schemas.openxmlformats.org/officeDocument/2006/relationships/hyperlink" Target="http://assembly.state.ny.us/leg/?default_fld=&amp;bn=S02003&amp;term=2015&amp;Summary=Y&amp;Text=Y" TargetMode="External"/><Relationship Id="rId493" Type="http://schemas.openxmlformats.org/officeDocument/2006/relationships/hyperlink" Target="http://assembly.state.ny.us/leg/?default_fld=&amp;bn=S02003&amp;term=2015&amp;Summary=Y&amp;Text=Y" TargetMode="External"/><Relationship Id="rId507" Type="http://schemas.openxmlformats.org/officeDocument/2006/relationships/hyperlink" Target="http://assembly.state.ny.us/leg/?default_fld=&amp;bn=S02003&amp;term=2015&amp;Summary=Y&amp;Text=Y" TargetMode="External"/><Relationship Id="rId714" Type="http://schemas.openxmlformats.org/officeDocument/2006/relationships/hyperlink" Target="http://assembly.state.ny.us/leg/?default_fld=&amp;bn=S02003&amp;term=2015&amp;Summary=Y&amp;Text=Y" TargetMode="External"/><Relationship Id="rId921" Type="http://schemas.openxmlformats.org/officeDocument/2006/relationships/hyperlink" Target="http://assembly.state.ny.us/leg/?default_fld=&amp;bn=S02003&amp;term=2015&amp;Summary=Y&amp;Text=Y" TargetMode="External"/><Relationship Id="rId1137" Type="http://schemas.openxmlformats.org/officeDocument/2006/relationships/hyperlink" Target="http://assembly.state.ny.us/leg/?default_fld=&amp;bn=S02003&amp;term=2015&amp;Summary=Y&amp;Text=Y" TargetMode="External"/><Relationship Id="rId1344" Type="http://schemas.openxmlformats.org/officeDocument/2006/relationships/hyperlink" Target="http://assembly.state.ny.us/leg/?default_fld=&amp;bn=S02003&amp;term=2015&amp;Summary=Y&amp;Text=Y" TargetMode="External"/><Relationship Id="rId1551" Type="http://schemas.openxmlformats.org/officeDocument/2006/relationships/hyperlink" Target="http://assembly.state.ny.us/leg/?default_fld=&amp;bn=S02003&amp;term=2015&amp;Summary=Y&amp;Text=Y" TargetMode="External"/><Relationship Id="rId1789" Type="http://schemas.openxmlformats.org/officeDocument/2006/relationships/hyperlink" Target="http://assembly.state.ny.us/leg/?default_fld=&amp;bn=S02003&amp;term=2015&amp;Summary=Y&amp;Text=Y" TargetMode="External"/><Relationship Id="rId50" Type="http://schemas.openxmlformats.org/officeDocument/2006/relationships/hyperlink" Target="http://assembly.state.ny.us/leg/?default_fld=&amp;bn=S02003&amp;term=2015&amp;Summary=Y&amp;Text=Y" TargetMode="External"/><Relationship Id="rId146" Type="http://schemas.openxmlformats.org/officeDocument/2006/relationships/hyperlink" Target="http://assembly.state.ny.us/leg/?default_fld=&amp;bn=S02003&amp;term=2015&amp;Summary=Y&amp;Text=Y" TargetMode="External"/><Relationship Id="rId353" Type="http://schemas.openxmlformats.org/officeDocument/2006/relationships/hyperlink" Target="http://assembly.state.ny.us/leg/?default_fld=&amp;bn=S02003&amp;term=2015&amp;Summary=Y&amp;Text=Y" TargetMode="External"/><Relationship Id="rId560" Type="http://schemas.openxmlformats.org/officeDocument/2006/relationships/hyperlink" Target="http://assembly.state.ny.us/leg/?default_fld=&amp;bn=S02003&amp;term=2015&amp;Summary=Y&amp;Text=Y" TargetMode="External"/><Relationship Id="rId798" Type="http://schemas.openxmlformats.org/officeDocument/2006/relationships/hyperlink" Target="http://assembly.state.ny.us/leg/?default_fld=&amp;bn=S02003&amp;term=2015&amp;Summary=Y&amp;Text=Y" TargetMode="External"/><Relationship Id="rId1190" Type="http://schemas.openxmlformats.org/officeDocument/2006/relationships/hyperlink" Target="http://assembly.state.ny.us/leg/?default_fld=&amp;bn=S02003&amp;term=2015&amp;Summary=Y&amp;Text=Y" TargetMode="External"/><Relationship Id="rId1204" Type="http://schemas.openxmlformats.org/officeDocument/2006/relationships/hyperlink" Target="http://assembly.state.ny.us/leg/?default_fld=&amp;bn=S02003&amp;term=2015&amp;Summary=Y&amp;Text=Y" TargetMode="External"/><Relationship Id="rId1411" Type="http://schemas.openxmlformats.org/officeDocument/2006/relationships/hyperlink" Target="http://assembly.state.ny.us/leg/?default_fld=&amp;bn=S02003&amp;term=2015&amp;Summary=Y&amp;Text=Y" TargetMode="External"/><Relationship Id="rId1649" Type="http://schemas.openxmlformats.org/officeDocument/2006/relationships/hyperlink" Target="http://assembly.state.ny.us/leg/?default_fld=&amp;bn=S02003&amp;term=2015&amp;Summary=Y&amp;Text=Y" TargetMode="External"/><Relationship Id="rId213" Type="http://schemas.openxmlformats.org/officeDocument/2006/relationships/hyperlink" Target="http://assembly.state.ny.us/leg/?default_fld=&amp;bn=S02003&amp;term=2015&amp;Summary=Y&amp;Text=Y" TargetMode="External"/><Relationship Id="rId420" Type="http://schemas.openxmlformats.org/officeDocument/2006/relationships/hyperlink" Target="http://assembly.state.ny.us/leg/?default_fld=&amp;bn=S02003&amp;term=2015&amp;Summary=Y&amp;Text=Y" TargetMode="External"/><Relationship Id="rId658" Type="http://schemas.openxmlformats.org/officeDocument/2006/relationships/hyperlink" Target="http://assembly.state.ny.us/leg/?default_fld=&amp;bn=S02003&amp;term=2015&amp;Summary=Y&amp;Text=Y" TargetMode="External"/><Relationship Id="rId865" Type="http://schemas.openxmlformats.org/officeDocument/2006/relationships/hyperlink" Target="http://assembly.state.ny.us/leg/?default_fld=&amp;bn=S02003&amp;term=2015&amp;Summary=Y&amp;Text=Y" TargetMode="External"/><Relationship Id="rId1050" Type="http://schemas.openxmlformats.org/officeDocument/2006/relationships/hyperlink" Target="http://assembly.state.ny.us/leg/?default_fld=&amp;bn=S02003&amp;term=2015&amp;Summary=Y&amp;Text=Y" TargetMode="External"/><Relationship Id="rId1288" Type="http://schemas.openxmlformats.org/officeDocument/2006/relationships/hyperlink" Target="http://assembly.state.ny.us/leg/?default_fld=&amp;bn=S02003&amp;term=2015&amp;Summary=Y&amp;Text=Y" TargetMode="External"/><Relationship Id="rId1495" Type="http://schemas.openxmlformats.org/officeDocument/2006/relationships/hyperlink" Target="http://assembly.state.ny.us/leg/?default_fld=&amp;bn=S02003&amp;term=2015&amp;Summary=Y&amp;Text=Y" TargetMode="External"/><Relationship Id="rId1509" Type="http://schemas.openxmlformats.org/officeDocument/2006/relationships/hyperlink" Target="http://assembly.state.ny.us/leg/?default_fld=&amp;bn=S02003&amp;term=2015&amp;Summary=Y&amp;Text=Y" TargetMode="External"/><Relationship Id="rId1716" Type="http://schemas.openxmlformats.org/officeDocument/2006/relationships/hyperlink" Target="http://assembly.state.ny.us/leg/?default_fld=&amp;bn=S02003&amp;term=2015&amp;Summary=Y&amp;Text=Y" TargetMode="External"/><Relationship Id="rId297" Type="http://schemas.openxmlformats.org/officeDocument/2006/relationships/hyperlink" Target="http://assembly.state.ny.us/leg/?default_fld=&amp;bn=S02003&amp;term=2015&amp;Summary=Y&amp;Text=Y" TargetMode="External"/><Relationship Id="rId518" Type="http://schemas.openxmlformats.org/officeDocument/2006/relationships/hyperlink" Target="http://assembly.state.ny.us/leg/?default_fld=&amp;bn=S02003&amp;term=2015&amp;Summary=Y&amp;Text=Y" TargetMode="External"/><Relationship Id="rId725" Type="http://schemas.openxmlformats.org/officeDocument/2006/relationships/hyperlink" Target="http://assembly.state.ny.us/leg/?default_fld=&amp;bn=S02003&amp;term=2015&amp;Summary=Y&amp;Text=Y" TargetMode="External"/><Relationship Id="rId932" Type="http://schemas.openxmlformats.org/officeDocument/2006/relationships/hyperlink" Target="http://assembly.state.ny.us/leg/?default_fld=&amp;bn=S02003&amp;term=2015&amp;Summary=Y&amp;Text=Y" TargetMode="External"/><Relationship Id="rId1148" Type="http://schemas.openxmlformats.org/officeDocument/2006/relationships/hyperlink" Target="http://assembly.state.ny.us/leg/?default_fld=&amp;bn=S02003&amp;term=2015&amp;Summary=Y&amp;Text=Y" TargetMode="External"/><Relationship Id="rId1355" Type="http://schemas.openxmlformats.org/officeDocument/2006/relationships/hyperlink" Target="http://assembly.state.ny.us/leg/?default_fld=&amp;bn=S02003&amp;term=2015&amp;Summary=Y&amp;Text=Y" TargetMode="External"/><Relationship Id="rId1562" Type="http://schemas.openxmlformats.org/officeDocument/2006/relationships/hyperlink" Target="http://assembly.state.ny.us/leg/?default_fld=&amp;bn=S02003&amp;term=2015&amp;Summary=Y&amp;Text=Y" TargetMode="External"/><Relationship Id="rId157" Type="http://schemas.openxmlformats.org/officeDocument/2006/relationships/hyperlink" Target="http://assembly.state.ny.us/leg/?default_fld=&amp;bn=S02003&amp;term=2015&amp;Summary=Y&amp;Text=Y" TargetMode="External"/><Relationship Id="rId364" Type="http://schemas.openxmlformats.org/officeDocument/2006/relationships/hyperlink" Target="http://assembly.state.ny.us/leg/?default_fld=&amp;bn=S02003&amp;term=2015&amp;Summary=Y&amp;Text=Y" TargetMode="External"/><Relationship Id="rId1008" Type="http://schemas.openxmlformats.org/officeDocument/2006/relationships/hyperlink" Target="http://assembly.state.ny.us/leg/?default_fld=&amp;bn=S02003&amp;term=2015&amp;Summary=Y&amp;Text=Y" TargetMode="External"/><Relationship Id="rId1215" Type="http://schemas.openxmlformats.org/officeDocument/2006/relationships/hyperlink" Target="http://assembly.state.ny.us/leg/?default_fld=&amp;bn=S02003&amp;term=2015&amp;Summary=Y&amp;Text=Y" TargetMode="External"/><Relationship Id="rId1422" Type="http://schemas.openxmlformats.org/officeDocument/2006/relationships/hyperlink" Target="http://assembly.state.ny.us/leg/?default_fld=&amp;bn=S02003&amp;term=2015&amp;Summary=Y&amp;Text=Y" TargetMode="External"/><Relationship Id="rId61" Type="http://schemas.openxmlformats.org/officeDocument/2006/relationships/hyperlink" Target="http://assembly.state.ny.us/leg/?default_fld=&amp;bn=S02003&amp;term=2015&amp;Summary=Y&amp;Text=Y" TargetMode="External"/><Relationship Id="rId571" Type="http://schemas.openxmlformats.org/officeDocument/2006/relationships/hyperlink" Target="http://assembly.state.ny.us/leg/?default_fld=&amp;bn=S02003&amp;term=2015&amp;Summary=Y&amp;Text=Y" TargetMode="External"/><Relationship Id="rId669" Type="http://schemas.openxmlformats.org/officeDocument/2006/relationships/hyperlink" Target="http://assembly.state.ny.us/leg/?default_fld=&amp;bn=S02003&amp;term=2015&amp;Summary=Y&amp;Text=Y" TargetMode="External"/><Relationship Id="rId876" Type="http://schemas.openxmlformats.org/officeDocument/2006/relationships/hyperlink" Target="http://assembly.state.ny.us/leg/?default_fld=&amp;bn=S02003&amp;term=2015&amp;Summary=Y&amp;Text=Y" TargetMode="External"/><Relationship Id="rId1299" Type="http://schemas.openxmlformats.org/officeDocument/2006/relationships/hyperlink" Target="http://assembly.state.ny.us/leg/?default_fld=&amp;bn=S02003&amp;term=2015&amp;Summary=Y&amp;Text=Y" TargetMode="External"/><Relationship Id="rId1727" Type="http://schemas.openxmlformats.org/officeDocument/2006/relationships/hyperlink" Target="http://assembly.state.ny.us/leg/?default_fld=&amp;bn=S02003&amp;term=2015&amp;Summary=Y&amp;Text=Y" TargetMode="External"/><Relationship Id="rId19" Type="http://schemas.openxmlformats.org/officeDocument/2006/relationships/hyperlink" Target="http://assembly.state.ny.us/leg/?default_fld=&amp;bn=S02003&amp;term=2015&amp;Summary=Y&amp;Text=Y" TargetMode="External"/><Relationship Id="rId224" Type="http://schemas.openxmlformats.org/officeDocument/2006/relationships/hyperlink" Target="http://assembly.state.ny.us/leg/?default_fld=&amp;bn=S02003&amp;term=2015&amp;Summary=Y&amp;Text=Y" TargetMode="External"/><Relationship Id="rId431" Type="http://schemas.openxmlformats.org/officeDocument/2006/relationships/hyperlink" Target="http://assembly.state.ny.us/leg/?default_fld=&amp;bn=S02003&amp;term=2015&amp;Summary=Y&amp;Text=Y" TargetMode="External"/><Relationship Id="rId529" Type="http://schemas.openxmlformats.org/officeDocument/2006/relationships/hyperlink" Target="http://assembly.state.ny.us/leg/?default_fld=&amp;bn=S02003&amp;term=2015&amp;Summary=Y&amp;Text=Y" TargetMode="External"/><Relationship Id="rId736" Type="http://schemas.openxmlformats.org/officeDocument/2006/relationships/hyperlink" Target="http://assembly.state.ny.us/leg/?default_fld=&amp;bn=S02003&amp;term=2015&amp;Summary=Y&amp;Text=Y" TargetMode="External"/><Relationship Id="rId1061" Type="http://schemas.openxmlformats.org/officeDocument/2006/relationships/hyperlink" Target="http://assembly.state.ny.us/leg/?default_fld=&amp;bn=S02003&amp;term=2015&amp;Summary=Y&amp;Text=Y" TargetMode="External"/><Relationship Id="rId1159" Type="http://schemas.openxmlformats.org/officeDocument/2006/relationships/hyperlink" Target="http://assembly.state.ny.us/leg/?default_fld=&amp;bn=S02003&amp;term=2015&amp;Summary=Y&amp;Text=Y" TargetMode="External"/><Relationship Id="rId1366" Type="http://schemas.openxmlformats.org/officeDocument/2006/relationships/hyperlink" Target="http://assembly.state.ny.us/leg/?default_fld=&amp;bn=S02003&amp;term=2015&amp;Summary=Y&amp;Text=Y" TargetMode="External"/><Relationship Id="rId168" Type="http://schemas.openxmlformats.org/officeDocument/2006/relationships/hyperlink" Target="http://assembly.state.ny.us/leg/?default_fld=&amp;bn=S02003&amp;term=2015&amp;Summary=Y&amp;Text=Y" TargetMode="External"/><Relationship Id="rId943" Type="http://schemas.openxmlformats.org/officeDocument/2006/relationships/hyperlink" Target="http://assembly.state.ny.us/leg/?default_fld=&amp;bn=S02003&amp;term=2015&amp;Summary=Y&amp;Text=Y" TargetMode="External"/><Relationship Id="rId1019" Type="http://schemas.openxmlformats.org/officeDocument/2006/relationships/hyperlink" Target="http://assembly.state.ny.us/leg/?default_fld=&amp;bn=S02003&amp;term=2015&amp;Summary=Y&amp;Text=Y" TargetMode="External"/><Relationship Id="rId1573" Type="http://schemas.openxmlformats.org/officeDocument/2006/relationships/hyperlink" Target="http://assembly.state.ny.us/leg/?default_fld=&amp;bn=S02003&amp;term=2015&amp;Summary=Y&amp;Text=Y" TargetMode="External"/><Relationship Id="rId1780" Type="http://schemas.openxmlformats.org/officeDocument/2006/relationships/hyperlink" Target="http://assembly.state.ny.us/leg/?default_fld=&amp;bn=S02003&amp;term=2015&amp;Summary=Y&amp;Text=Y" TargetMode="External"/><Relationship Id="rId72" Type="http://schemas.openxmlformats.org/officeDocument/2006/relationships/hyperlink" Target="http://assembly.state.ny.us/leg/?default_fld=&amp;bn=S02003&amp;term=2015&amp;Summary=Y&amp;Text=Y" TargetMode="External"/><Relationship Id="rId375" Type="http://schemas.openxmlformats.org/officeDocument/2006/relationships/hyperlink" Target="http://assembly.state.ny.us/leg/?default_fld=&amp;bn=S02003&amp;term=2015&amp;Summary=Y&amp;Text=Y" TargetMode="External"/><Relationship Id="rId582" Type="http://schemas.openxmlformats.org/officeDocument/2006/relationships/hyperlink" Target="http://assembly.state.ny.us/leg/?default_fld=&amp;bn=S02003&amp;term=2015&amp;Summary=Y&amp;Text=Y" TargetMode="External"/><Relationship Id="rId803" Type="http://schemas.openxmlformats.org/officeDocument/2006/relationships/hyperlink" Target="http://assembly.state.ny.us/leg/?default_fld=&amp;bn=S02003&amp;term=2015&amp;Summary=Y&amp;Text=Y" TargetMode="External"/><Relationship Id="rId1226" Type="http://schemas.openxmlformats.org/officeDocument/2006/relationships/hyperlink" Target="http://assembly.state.ny.us/leg/?default_fld=&amp;bn=S02003&amp;term=2015&amp;Summary=Y&amp;Text=Y" TargetMode="External"/><Relationship Id="rId1433" Type="http://schemas.openxmlformats.org/officeDocument/2006/relationships/hyperlink" Target="http://assembly.state.ny.us/leg/?default_fld=&amp;bn=S02003&amp;term=2015&amp;Summary=Y&amp;Text=Y" TargetMode="External"/><Relationship Id="rId1640" Type="http://schemas.openxmlformats.org/officeDocument/2006/relationships/hyperlink" Target="http://assembly.state.ny.us/leg/?default_fld=&amp;bn=S02003&amp;term=2015&amp;Summary=Y&amp;Text=Y" TargetMode="External"/><Relationship Id="rId1738" Type="http://schemas.openxmlformats.org/officeDocument/2006/relationships/hyperlink" Target="http://assembly.state.ny.us/leg/?default_fld=&amp;bn=S02003&amp;term=2015&amp;Summary=Y&amp;Text=Y" TargetMode="External"/><Relationship Id="rId3" Type="http://schemas.openxmlformats.org/officeDocument/2006/relationships/hyperlink" Target="http://assembly.state.ny.us/leg/?default_fld=&amp;bn=S02003&amp;term=2015&amp;Summary=Y&amp;Text=Y" TargetMode="External"/><Relationship Id="rId235" Type="http://schemas.openxmlformats.org/officeDocument/2006/relationships/hyperlink" Target="http://assembly.state.ny.us/leg/?default_fld=&amp;bn=S02003&amp;term=2015&amp;Summary=Y&amp;Text=Y" TargetMode="External"/><Relationship Id="rId442" Type="http://schemas.openxmlformats.org/officeDocument/2006/relationships/hyperlink" Target="http://assembly.state.ny.us/leg/?default_fld=&amp;bn=S02003&amp;term=2015&amp;Summary=Y&amp;Text=Y" TargetMode="External"/><Relationship Id="rId887" Type="http://schemas.openxmlformats.org/officeDocument/2006/relationships/hyperlink" Target="http://assembly.state.ny.us/leg/?default_fld=&amp;bn=S02003&amp;term=2015&amp;Summary=Y&amp;Text=Y" TargetMode="External"/><Relationship Id="rId1072" Type="http://schemas.openxmlformats.org/officeDocument/2006/relationships/hyperlink" Target="http://assembly.state.ny.us/leg/?default_fld=&amp;bn=S02003&amp;term=2015&amp;Summary=Y&amp;Text=Y" TargetMode="External"/><Relationship Id="rId1500" Type="http://schemas.openxmlformats.org/officeDocument/2006/relationships/hyperlink" Target="http://assembly.state.ny.us/leg/?default_fld=&amp;bn=S02003&amp;term=2015&amp;Summary=Y&amp;Text=Y" TargetMode="External"/><Relationship Id="rId302" Type="http://schemas.openxmlformats.org/officeDocument/2006/relationships/hyperlink" Target="http://assembly.state.ny.us/leg/?default_fld=&amp;bn=S02003&amp;term=2015&amp;Summary=Y&amp;Text=Y" TargetMode="External"/><Relationship Id="rId747" Type="http://schemas.openxmlformats.org/officeDocument/2006/relationships/hyperlink" Target="http://assembly.state.ny.us/leg/?default_fld=&amp;bn=S02003&amp;term=2015&amp;Summary=Y&amp;Text=Y" TargetMode="External"/><Relationship Id="rId954" Type="http://schemas.openxmlformats.org/officeDocument/2006/relationships/hyperlink" Target="http://assembly.state.ny.us/leg/?default_fld=&amp;bn=S02003&amp;term=2015&amp;Summary=Y&amp;Text=Y" TargetMode="External"/><Relationship Id="rId1377" Type="http://schemas.openxmlformats.org/officeDocument/2006/relationships/hyperlink" Target="http://assembly.state.ny.us/leg/?default_fld=&amp;bn=S02003&amp;term=2015&amp;Summary=Y&amp;Text=Y" TargetMode="External"/><Relationship Id="rId1584" Type="http://schemas.openxmlformats.org/officeDocument/2006/relationships/hyperlink" Target="http://assembly.state.ny.us/leg/?default_fld=&amp;bn=S02003&amp;term=2015&amp;Summary=Y&amp;Text=Y" TargetMode="External"/><Relationship Id="rId1791" Type="http://schemas.openxmlformats.org/officeDocument/2006/relationships/hyperlink" Target="http://assembly.state.ny.us/leg/?default_fld=&amp;bn=S02003&amp;term=2015&amp;Summary=Y&amp;Text=Y" TargetMode="External"/><Relationship Id="rId1805" Type="http://schemas.openxmlformats.org/officeDocument/2006/relationships/hyperlink" Target="http://assembly.state.ny.us/leg/?default_fld=&amp;bn=S02003&amp;term=2015&amp;Summary=Y&amp;Text=Y" TargetMode="External"/><Relationship Id="rId83" Type="http://schemas.openxmlformats.org/officeDocument/2006/relationships/hyperlink" Target="http://assembly.state.ny.us/leg/?default_fld=&amp;bn=S02003&amp;term=2015&amp;Summary=Y&amp;Text=Y" TargetMode="External"/><Relationship Id="rId179" Type="http://schemas.openxmlformats.org/officeDocument/2006/relationships/hyperlink" Target="http://assembly.state.ny.us/leg/?default_fld=&amp;bn=S02003&amp;term=2015&amp;Summary=Y&amp;Text=Y" TargetMode="External"/><Relationship Id="rId386" Type="http://schemas.openxmlformats.org/officeDocument/2006/relationships/hyperlink" Target="http://assembly.state.ny.us/leg/?default_fld=&amp;bn=S02003&amp;term=2015&amp;Summary=Y&amp;Text=Y" TargetMode="External"/><Relationship Id="rId593" Type="http://schemas.openxmlformats.org/officeDocument/2006/relationships/hyperlink" Target="http://assembly.state.ny.us/leg/?default_fld=&amp;bn=S02003&amp;term=2015&amp;Summary=Y&amp;Text=Y" TargetMode="External"/><Relationship Id="rId607" Type="http://schemas.openxmlformats.org/officeDocument/2006/relationships/hyperlink" Target="http://assembly.state.ny.us/leg/?default_fld=&amp;bn=S02003&amp;term=2015&amp;Summary=Y&amp;Text=Y" TargetMode="External"/><Relationship Id="rId814" Type="http://schemas.openxmlformats.org/officeDocument/2006/relationships/hyperlink" Target="http://assembly.state.ny.us/leg/?default_fld=&amp;bn=S02003&amp;term=2015&amp;Summary=Y&amp;Text=Y" TargetMode="External"/><Relationship Id="rId1237" Type="http://schemas.openxmlformats.org/officeDocument/2006/relationships/hyperlink" Target="http://assembly.state.ny.us/leg/?default_fld=&amp;bn=S02003&amp;term=2015&amp;Summary=Y&amp;Text=Y" TargetMode="External"/><Relationship Id="rId1444" Type="http://schemas.openxmlformats.org/officeDocument/2006/relationships/hyperlink" Target="http://assembly.state.ny.us/leg/?default_fld=&amp;bn=S02003&amp;term=2015&amp;Summary=Y&amp;Text=Y" TargetMode="External"/><Relationship Id="rId1651" Type="http://schemas.openxmlformats.org/officeDocument/2006/relationships/hyperlink" Target="http://assembly.state.ny.us/leg/?default_fld=&amp;bn=S02003&amp;term=2015&amp;Summary=Y&amp;Text=Y" TargetMode="External"/><Relationship Id="rId246" Type="http://schemas.openxmlformats.org/officeDocument/2006/relationships/hyperlink" Target="http://assembly.state.ny.us/leg/?default_fld=&amp;bn=S02003&amp;term=2015&amp;Summary=Y&amp;Text=Y" TargetMode="External"/><Relationship Id="rId453" Type="http://schemas.openxmlformats.org/officeDocument/2006/relationships/hyperlink" Target="http://assembly.state.ny.us/leg/?default_fld=&amp;bn=S02003&amp;term=2015&amp;Summary=Y&amp;Text=Y" TargetMode="External"/><Relationship Id="rId660" Type="http://schemas.openxmlformats.org/officeDocument/2006/relationships/hyperlink" Target="http://assembly.state.ny.us/leg/?default_fld=&amp;bn=S02003&amp;term=2015&amp;Summary=Y&amp;Text=Y" TargetMode="External"/><Relationship Id="rId898" Type="http://schemas.openxmlformats.org/officeDocument/2006/relationships/hyperlink" Target="http://assembly.state.ny.us/leg/?default_fld=&amp;bn=S02003&amp;term=2015&amp;Summary=Y&amp;Text=Y" TargetMode="External"/><Relationship Id="rId1083" Type="http://schemas.openxmlformats.org/officeDocument/2006/relationships/hyperlink" Target="http://assembly.state.ny.us/leg/?default_fld=&amp;bn=S02003&amp;term=2015&amp;Summary=Y&amp;Text=Y" TargetMode="External"/><Relationship Id="rId1290" Type="http://schemas.openxmlformats.org/officeDocument/2006/relationships/hyperlink" Target="http://assembly.state.ny.us/leg/?default_fld=&amp;bn=S02003&amp;term=2015&amp;Summary=Y&amp;Text=Y" TargetMode="External"/><Relationship Id="rId1304" Type="http://schemas.openxmlformats.org/officeDocument/2006/relationships/hyperlink" Target="http://assembly.state.ny.us/leg/?default_fld=&amp;bn=S02003&amp;term=2015&amp;Summary=Y&amp;Text=Y" TargetMode="External"/><Relationship Id="rId1511" Type="http://schemas.openxmlformats.org/officeDocument/2006/relationships/hyperlink" Target="http://assembly.state.ny.us/leg/?default_fld=&amp;bn=S02003&amp;term=2015&amp;Summary=Y&amp;Text=Y" TargetMode="External"/><Relationship Id="rId1749" Type="http://schemas.openxmlformats.org/officeDocument/2006/relationships/hyperlink" Target="http://assembly.state.ny.us/leg/?default_fld=&amp;bn=S02003&amp;term=2015&amp;Summary=Y&amp;Text=Y" TargetMode="External"/><Relationship Id="rId106" Type="http://schemas.openxmlformats.org/officeDocument/2006/relationships/hyperlink" Target="http://assembly.state.ny.us/leg/?default_fld=&amp;bn=S02003&amp;term=2015&amp;Summary=Y&amp;Text=Y" TargetMode="External"/><Relationship Id="rId313" Type="http://schemas.openxmlformats.org/officeDocument/2006/relationships/hyperlink" Target="http://assembly.state.ny.us/leg/?default_fld=&amp;bn=S02003&amp;term=2015&amp;Summary=Y&amp;Text=Y" TargetMode="External"/><Relationship Id="rId758" Type="http://schemas.openxmlformats.org/officeDocument/2006/relationships/hyperlink" Target="http://assembly.state.ny.us/leg/?default_fld=&amp;bn=S02003&amp;term=2015&amp;Summary=Y&amp;Text=Y" TargetMode="External"/><Relationship Id="rId965" Type="http://schemas.openxmlformats.org/officeDocument/2006/relationships/hyperlink" Target="http://assembly.state.ny.us/leg/?default_fld=&amp;bn=S02003&amp;term=2015&amp;Summary=Y&amp;Text=Y" TargetMode="External"/><Relationship Id="rId1150" Type="http://schemas.openxmlformats.org/officeDocument/2006/relationships/hyperlink" Target="http://assembly.state.ny.us/leg/?default_fld=&amp;bn=S02003&amp;term=2015&amp;Summary=Y&amp;Text=Y" TargetMode="External"/><Relationship Id="rId1388" Type="http://schemas.openxmlformats.org/officeDocument/2006/relationships/hyperlink" Target="http://assembly.state.ny.us/leg/?default_fld=&amp;bn=S02003&amp;term=2015&amp;Summary=Y&amp;Text=Y" TargetMode="External"/><Relationship Id="rId1595" Type="http://schemas.openxmlformats.org/officeDocument/2006/relationships/hyperlink" Target="http://assembly.state.ny.us/leg/?default_fld=&amp;bn=S02003&amp;term=2015&amp;Summary=Y&amp;Text=Y" TargetMode="External"/><Relationship Id="rId1609" Type="http://schemas.openxmlformats.org/officeDocument/2006/relationships/hyperlink" Target="http://assembly.state.ny.us/leg/?default_fld=&amp;bn=S02003&amp;term=2015&amp;Summary=Y&amp;Text=Y" TargetMode="External"/><Relationship Id="rId1816" Type="http://schemas.openxmlformats.org/officeDocument/2006/relationships/hyperlink" Target="http://assembly.state.ny.us/leg/?default_fld=&amp;bn=S02003&amp;term=2015&amp;Summary=Y&amp;Text=Y" TargetMode="External"/><Relationship Id="rId10" Type="http://schemas.openxmlformats.org/officeDocument/2006/relationships/hyperlink" Target="http://assembly.state.ny.us/leg/?default_fld=&amp;bn=S02003&amp;term=2015&amp;Summary=Y&amp;Text=Y" TargetMode="External"/><Relationship Id="rId94" Type="http://schemas.openxmlformats.org/officeDocument/2006/relationships/hyperlink" Target="http://assembly.state.ny.us/leg/?default_fld=&amp;bn=S02003&amp;term=2015&amp;Summary=Y&amp;Text=Y" TargetMode="External"/><Relationship Id="rId397" Type="http://schemas.openxmlformats.org/officeDocument/2006/relationships/hyperlink" Target="http://assembly.state.ny.us/leg/?default_fld=&amp;bn=S02003&amp;term=2015&amp;Summary=Y&amp;Text=Y" TargetMode="External"/><Relationship Id="rId520" Type="http://schemas.openxmlformats.org/officeDocument/2006/relationships/hyperlink" Target="http://assembly.state.ny.us/leg/?default_fld=&amp;bn=S02003&amp;term=2015&amp;Summary=Y&amp;Text=Y" TargetMode="External"/><Relationship Id="rId618" Type="http://schemas.openxmlformats.org/officeDocument/2006/relationships/hyperlink" Target="http://assembly.state.ny.us/leg/?default_fld=&amp;bn=S02003&amp;term=2015&amp;Summary=Y&amp;Text=Y" TargetMode="External"/><Relationship Id="rId825" Type="http://schemas.openxmlformats.org/officeDocument/2006/relationships/hyperlink" Target="http://assembly.state.ny.us/leg/?default_fld=&amp;bn=S02003&amp;term=2015&amp;Summary=Y&amp;Text=Y" TargetMode="External"/><Relationship Id="rId1248" Type="http://schemas.openxmlformats.org/officeDocument/2006/relationships/hyperlink" Target="http://assembly.state.ny.us/leg/?default_fld=&amp;bn=S02003&amp;term=2015&amp;Summary=Y&amp;Text=Y" TargetMode="External"/><Relationship Id="rId1455" Type="http://schemas.openxmlformats.org/officeDocument/2006/relationships/hyperlink" Target="http://assembly.state.ny.us/leg/?default_fld=&amp;bn=S02003&amp;term=2015&amp;Summary=Y&amp;Text=Y" TargetMode="External"/><Relationship Id="rId1662" Type="http://schemas.openxmlformats.org/officeDocument/2006/relationships/hyperlink" Target="http://assembly.state.ny.us/leg/?default_fld=&amp;bn=S02003&amp;term=2015&amp;Summary=Y&amp;Text=Y" TargetMode="External"/><Relationship Id="rId257" Type="http://schemas.openxmlformats.org/officeDocument/2006/relationships/hyperlink" Target="http://assembly.state.ny.us/leg/?default_fld=&amp;bn=S02003&amp;term=2015&amp;Summary=Y&amp;Text=Y" TargetMode="External"/><Relationship Id="rId464" Type="http://schemas.openxmlformats.org/officeDocument/2006/relationships/hyperlink" Target="http://assembly.state.ny.us/leg/?default_fld=&amp;bn=S02003&amp;term=2015&amp;Summary=Y&amp;Text=Y" TargetMode="External"/><Relationship Id="rId1010" Type="http://schemas.openxmlformats.org/officeDocument/2006/relationships/hyperlink" Target="http://assembly.state.ny.us/leg/?default_fld=&amp;bn=S02003&amp;term=2015&amp;Summary=Y&amp;Text=Y" TargetMode="External"/><Relationship Id="rId1094" Type="http://schemas.openxmlformats.org/officeDocument/2006/relationships/hyperlink" Target="http://assembly.state.ny.us/leg/?default_fld=&amp;bn=S02003&amp;term=2015&amp;Summary=Y&amp;Text=Y" TargetMode="External"/><Relationship Id="rId1108" Type="http://schemas.openxmlformats.org/officeDocument/2006/relationships/hyperlink" Target="http://assembly.state.ny.us/leg/?default_fld=&amp;bn=S02003&amp;term=2015&amp;Summary=Y&amp;Text=Y" TargetMode="External"/><Relationship Id="rId1315" Type="http://schemas.openxmlformats.org/officeDocument/2006/relationships/hyperlink" Target="http://assembly.state.ny.us/leg/?default_fld=&amp;bn=S02003&amp;term=2015&amp;Summary=Y&amp;Text=Y" TargetMode="External"/><Relationship Id="rId117" Type="http://schemas.openxmlformats.org/officeDocument/2006/relationships/hyperlink" Target="http://assembly.state.ny.us/leg/?default_fld=&amp;bn=S02003&amp;term=2015&amp;Summary=Y&amp;Text=Y" TargetMode="External"/><Relationship Id="rId671" Type="http://schemas.openxmlformats.org/officeDocument/2006/relationships/hyperlink" Target="http://assembly.state.ny.us/leg/?default_fld=&amp;bn=S02003&amp;term=2015&amp;Summary=Y&amp;Text=Y" TargetMode="External"/><Relationship Id="rId769" Type="http://schemas.openxmlformats.org/officeDocument/2006/relationships/hyperlink" Target="http://assembly.state.ny.us/leg/?default_fld=&amp;bn=S02003&amp;term=2015&amp;Summary=Y&amp;Text=Y" TargetMode="External"/><Relationship Id="rId976" Type="http://schemas.openxmlformats.org/officeDocument/2006/relationships/hyperlink" Target="http://assembly.state.ny.us/leg/?default_fld=&amp;bn=S02003&amp;term=2015&amp;Summary=Y&amp;Text=Y" TargetMode="External"/><Relationship Id="rId1399" Type="http://schemas.openxmlformats.org/officeDocument/2006/relationships/hyperlink" Target="http://assembly.state.ny.us/leg/?default_fld=&amp;bn=S02003&amp;term=2015&amp;Summary=Y&amp;Text=Y" TargetMode="External"/><Relationship Id="rId324" Type="http://schemas.openxmlformats.org/officeDocument/2006/relationships/hyperlink" Target="http://assembly.state.ny.us/leg/?default_fld=&amp;bn=S02003&amp;term=2015&amp;Summary=Y&amp;Text=Y" TargetMode="External"/><Relationship Id="rId531" Type="http://schemas.openxmlformats.org/officeDocument/2006/relationships/hyperlink" Target="http://assembly.state.ny.us/leg/?default_fld=&amp;bn=S02003&amp;term=2015&amp;Summary=Y&amp;Text=Y" TargetMode="External"/><Relationship Id="rId629" Type="http://schemas.openxmlformats.org/officeDocument/2006/relationships/hyperlink" Target="http://assembly.state.ny.us/leg/?default_fld=&amp;bn=S02003&amp;term=2015&amp;Summary=Y&amp;Text=Y" TargetMode="External"/><Relationship Id="rId1161" Type="http://schemas.openxmlformats.org/officeDocument/2006/relationships/hyperlink" Target="http://assembly.state.ny.us/leg/?default_fld=&amp;bn=S02003&amp;term=2015&amp;Summary=Y&amp;Text=Y" TargetMode="External"/><Relationship Id="rId1259" Type="http://schemas.openxmlformats.org/officeDocument/2006/relationships/hyperlink" Target="http://assembly.state.ny.us/leg/?default_fld=&amp;bn=S02003&amp;term=2015&amp;Summary=Y&amp;Text=Y" TargetMode="External"/><Relationship Id="rId1466" Type="http://schemas.openxmlformats.org/officeDocument/2006/relationships/hyperlink" Target="http://assembly.state.ny.us/leg/?default_fld=&amp;bn=S02003&amp;term=2015&amp;Summary=Y&amp;Text=Y" TargetMode="External"/><Relationship Id="rId836" Type="http://schemas.openxmlformats.org/officeDocument/2006/relationships/hyperlink" Target="http://assembly.state.ny.us/leg/?default_fld=&amp;bn=S02003&amp;term=2015&amp;Summary=Y&amp;Text=Y" TargetMode="External"/><Relationship Id="rId1021" Type="http://schemas.openxmlformats.org/officeDocument/2006/relationships/hyperlink" Target="http://assembly.state.ny.us/leg/?default_fld=&amp;bn=S02003&amp;term=2015&amp;Summary=Y&amp;Text=Y" TargetMode="External"/><Relationship Id="rId1119" Type="http://schemas.openxmlformats.org/officeDocument/2006/relationships/hyperlink" Target="http://assembly.state.ny.us/leg/?default_fld=&amp;bn=S02003&amp;term=2015&amp;Summary=Y&amp;Text=Y" TargetMode="External"/><Relationship Id="rId1673" Type="http://schemas.openxmlformats.org/officeDocument/2006/relationships/hyperlink" Target="http://assembly.state.ny.us/leg/?default_fld=&amp;bn=S02003&amp;term=2015&amp;Summary=Y&amp;Text=Y" TargetMode="External"/><Relationship Id="rId903" Type="http://schemas.openxmlformats.org/officeDocument/2006/relationships/hyperlink" Target="http://assembly.state.ny.us/leg/?default_fld=&amp;bn=S02003&amp;term=2015&amp;Summary=Y&amp;Text=Y" TargetMode="External"/><Relationship Id="rId1326" Type="http://schemas.openxmlformats.org/officeDocument/2006/relationships/hyperlink" Target="http://assembly.state.ny.us/leg/?default_fld=&amp;bn=S02003&amp;term=2015&amp;Summary=Y&amp;Text=Y" TargetMode="External"/><Relationship Id="rId1533" Type="http://schemas.openxmlformats.org/officeDocument/2006/relationships/hyperlink" Target="http://assembly.state.ny.us/leg/?default_fld=&amp;bn=S02003&amp;term=2015&amp;Summary=Y&amp;Text=Y" TargetMode="External"/><Relationship Id="rId1740" Type="http://schemas.openxmlformats.org/officeDocument/2006/relationships/hyperlink" Target="http://assembly.state.ny.us/leg/?default_fld=&amp;bn=S02003&amp;term=2015&amp;Summary=Y&amp;Text=Y" TargetMode="External"/><Relationship Id="rId32" Type="http://schemas.openxmlformats.org/officeDocument/2006/relationships/hyperlink" Target="http://assembly.state.ny.us/leg/?default_fld=&amp;bn=S02003&amp;term=2015&amp;Summary=Y&amp;Text=Y" TargetMode="External"/><Relationship Id="rId1600" Type="http://schemas.openxmlformats.org/officeDocument/2006/relationships/hyperlink" Target="http://assembly.state.ny.us/leg/?default_fld=&amp;bn=S02003&amp;term=2015&amp;Summary=Y&amp;Text=Y" TargetMode="External"/><Relationship Id="rId181" Type="http://schemas.openxmlformats.org/officeDocument/2006/relationships/hyperlink" Target="http://assembly.state.ny.us/leg/?default_fld=&amp;bn=S02003&amp;term=2015&amp;Summary=Y&amp;Text=Y" TargetMode="External"/><Relationship Id="rId279" Type="http://schemas.openxmlformats.org/officeDocument/2006/relationships/hyperlink" Target="http://assembly.state.ny.us/leg/?default_fld=&amp;bn=S02003&amp;term=2015&amp;Summary=Y&amp;Text=Y" TargetMode="External"/><Relationship Id="rId486" Type="http://schemas.openxmlformats.org/officeDocument/2006/relationships/hyperlink" Target="http://assembly.state.ny.us/leg/?default_fld=&amp;bn=S02003&amp;term=2015&amp;Summary=Y&amp;Text=Y" TargetMode="External"/><Relationship Id="rId693" Type="http://schemas.openxmlformats.org/officeDocument/2006/relationships/hyperlink" Target="http://assembly.state.ny.us/leg/?default_fld=&amp;bn=S02003&amp;term=2015&amp;Summary=Y&amp;Text=Y" TargetMode="External"/><Relationship Id="rId139" Type="http://schemas.openxmlformats.org/officeDocument/2006/relationships/hyperlink" Target="http://assembly.state.ny.us/leg/?default_fld=&amp;bn=S02003&amp;term=2015&amp;Summary=Y&amp;Text=Y" TargetMode="External"/><Relationship Id="rId346" Type="http://schemas.openxmlformats.org/officeDocument/2006/relationships/hyperlink" Target="http://assembly.state.ny.us/leg/?default_fld=&amp;bn=S02003&amp;term=2015&amp;Summary=Y&amp;Text=Y" TargetMode="External"/><Relationship Id="rId553" Type="http://schemas.openxmlformats.org/officeDocument/2006/relationships/hyperlink" Target="http://assembly.state.ny.us/leg/?default_fld=&amp;bn=S02003&amp;term=2015&amp;Summary=Y&amp;Text=Y" TargetMode="External"/><Relationship Id="rId760" Type="http://schemas.openxmlformats.org/officeDocument/2006/relationships/hyperlink" Target="http://assembly.state.ny.us/leg/?default_fld=&amp;bn=S02003&amp;term=2015&amp;Summary=Y&amp;Text=Y" TargetMode="External"/><Relationship Id="rId998" Type="http://schemas.openxmlformats.org/officeDocument/2006/relationships/hyperlink" Target="http://assembly.state.ny.us/leg/?default_fld=&amp;bn=S02003&amp;term=2015&amp;Summary=Y&amp;Text=Y" TargetMode="External"/><Relationship Id="rId1183" Type="http://schemas.openxmlformats.org/officeDocument/2006/relationships/hyperlink" Target="http://assembly.state.ny.us/leg/?default_fld=&amp;bn=S02003&amp;term=2015&amp;Summary=Y&amp;Text=Y" TargetMode="External"/><Relationship Id="rId1390" Type="http://schemas.openxmlformats.org/officeDocument/2006/relationships/hyperlink" Target="http://assembly.state.ny.us/leg/?default_fld=&amp;bn=S02003&amp;term=2015&amp;Summary=Y&amp;Text=Y" TargetMode="External"/><Relationship Id="rId206" Type="http://schemas.openxmlformats.org/officeDocument/2006/relationships/hyperlink" Target="http://assembly.state.ny.us/leg/?default_fld=&amp;bn=S02003&amp;term=2015&amp;Summary=Y&amp;Text=Y" TargetMode="External"/><Relationship Id="rId413" Type="http://schemas.openxmlformats.org/officeDocument/2006/relationships/hyperlink" Target="http://assembly.state.ny.us/leg/?default_fld=&amp;bn=S02003&amp;term=2015&amp;Summary=Y&amp;Text=Y" TargetMode="External"/><Relationship Id="rId858" Type="http://schemas.openxmlformats.org/officeDocument/2006/relationships/hyperlink" Target="http://assembly.state.ny.us/leg/?default_fld=&amp;bn=S02003&amp;term=2015&amp;Summary=Y&amp;Text=Y" TargetMode="External"/><Relationship Id="rId1043" Type="http://schemas.openxmlformats.org/officeDocument/2006/relationships/hyperlink" Target="http://assembly.state.ny.us/leg/?default_fld=&amp;bn=S02003&amp;term=2015&amp;Summary=Y&amp;Text=Y" TargetMode="External"/><Relationship Id="rId1488" Type="http://schemas.openxmlformats.org/officeDocument/2006/relationships/hyperlink" Target="http://assembly.state.ny.us/leg/?default_fld=&amp;bn=S02003&amp;term=2015&amp;Summary=Y&amp;Text=Y" TargetMode="External"/><Relationship Id="rId1695" Type="http://schemas.openxmlformats.org/officeDocument/2006/relationships/hyperlink" Target="http://assembly.state.ny.us/leg/?default_fld=&amp;bn=S02003&amp;term=2015&amp;Summary=Y&amp;Text=Y" TargetMode="External"/><Relationship Id="rId620" Type="http://schemas.openxmlformats.org/officeDocument/2006/relationships/hyperlink" Target="http://assembly.state.ny.us/leg/?default_fld=&amp;bn=S02003&amp;term=2015&amp;Summary=Y&amp;Text=Y" TargetMode="External"/><Relationship Id="rId718" Type="http://schemas.openxmlformats.org/officeDocument/2006/relationships/hyperlink" Target="http://assembly.state.ny.us/leg/?default_fld=&amp;bn=S02003&amp;term=2015&amp;Summary=Y&amp;Text=Y" TargetMode="External"/><Relationship Id="rId925" Type="http://schemas.openxmlformats.org/officeDocument/2006/relationships/hyperlink" Target="http://assembly.state.ny.us/leg/?default_fld=&amp;bn=S02003&amp;term=2015&amp;Summary=Y&amp;Text=Y" TargetMode="External"/><Relationship Id="rId1250" Type="http://schemas.openxmlformats.org/officeDocument/2006/relationships/hyperlink" Target="http://assembly.state.ny.us/leg/?default_fld=&amp;bn=S02003&amp;term=2015&amp;Summary=Y&amp;Text=Y" TargetMode="External"/><Relationship Id="rId1348" Type="http://schemas.openxmlformats.org/officeDocument/2006/relationships/hyperlink" Target="http://assembly.state.ny.us/leg/?default_fld=&amp;bn=S02003&amp;term=2015&amp;Summary=Y&amp;Text=Y" TargetMode="External"/><Relationship Id="rId1555" Type="http://schemas.openxmlformats.org/officeDocument/2006/relationships/hyperlink" Target="http://assembly.state.ny.us/leg/?default_fld=&amp;bn=S02003&amp;term=2015&amp;Summary=Y&amp;Text=Y" TargetMode="External"/><Relationship Id="rId1762" Type="http://schemas.openxmlformats.org/officeDocument/2006/relationships/hyperlink" Target="http://assembly.state.ny.us/leg/?default_fld=&amp;bn=S02003&amp;term=2015&amp;Summary=Y&amp;Text=Y" TargetMode="External"/><Relationship Id="rId1110" Type="http://schemas.openxmlformats.org/officeDocument/2006/relationships/hyperlink" Target="http://assembly.state.ny.us/leg/?default_fld=&amp;bn=S02003&amp;term=2015&amp;Summary=Y&amp;Text=Y" TargetMode="External"/><Relationship Id="rId1208" Type="http://schemas.openxmlformats.org/officeDocument/2006/relationships/hyperlink" Target="http://assembly.state.ny.us/leg/?default_fld=&amp;bn=S02003&amp;term=2015&amp;Summary=Y&amp;Text=Y" TargetMode="External"/><Relationship Id="rId1415" Type="http://schemas.openxmlformats.org/officeDocument/2006/relationships/hyperlink" Target="http://assembly.state.ny.us/leg/?default_fld=&amp;bn=S02003&amp;term=2015&amp;Summary=Y&amp;Text=Y" TargetMode="External"/><Relationship Id="rId54" Type="http://schemas.openxmlformats.org/officeDocument/2006/relationships/hyperlink" Target="http://assembly.state.ny.us/leg/?default_fld=&amp;bn=S02003&amp;term=2015&amp;Summary=Y&amp;Text=Y" TargetMode="External"/><Relationship Id="rId1622" Type="http://schemas.openxmlformats.org/officeDocument/2006/relationships/hyperlink" Target="http://assembly.state.ny.us/leg/?default_fld=&amp;bn=S02003&amp;term=2015&amp;Summary=Y&amp;Text=Y" TargetMode="External"/><Relationship Id="rId270" Type="http://schemas.openxmlformats.org/officeDocument/2006/relationships/hyperlink" Target="http://assembly.state.ny.us/leg/?default_fld=&amp;bn=S02003&amp;term=2015&amp;Summary=Y&amp;Text=Y" TargetMode="External"/><Relationship Id="rId130" Type="http://schemas.openxmlformats.org/officeDocument/2006/relationships/hyperlink" Target="http://assembly.state.ny.us/leg/?default_fld=&amp;bn=S02003&amp;term=2015&amp;Summary=Y&amp;Text=Y" TargetMode="External"/><Relationship Id="rId368" Type="http://schemas.openxmlformats.org/officeDocument/2006/relationships/hyperlink" Target="http://assembly.state.ny.us/leg/?default_fld=&amp;bn=S02003&amp;term=2015&amp;Summary=Y&amp;Text=Y" TargetMode="External"/><Relationship Id="rId575" Type="http://schemas.openxmlformats.org/officeDocument/2006/relationships/hyperlink" Target="http://assembly.state.ny.us/leg/?default_fld=&amp;bn=S02003&amp;term=2015&amp;Summary=Y&amp;Text=Y" TargetMode="External"/><Relationship Id="rId782" Type="http://schemas.openxmlformats.org/officeDocument/2006/relationships/hyperlink" Target="http://assembly.state.ny.us/leg/?default_fld=&amp;bn=S02003&amp;term=2015&amp;Summary=Y&amp;Text=Y" TargetMode="External"/><Relationship Id="rId228" Type="http://schemas.openxmlformats.org/officeDocument/2006/relationships/hyperlink" Target="http://assembly.state.ny.us/leg/?default_fld=&amp;bn=S02003&amp;term=2015&amp;Summary=Y&amp;Text=Y" TargetMode="External"/><Relationship Id="rId435" Type="http://schemas.openxmlformats.org/officeDocument/2006/relationships/hyperlink" Target="http://assembly.state.ny.us/leg/?default_fld=&amp;bn=S02003&amp;term=2015&amp;Summary=Y&amp;Text=Y" TargetMode="External"/><Relationship Id="rId642" Type="http://schemas.openxmlformats.org/officeDocument/2006/relationships/hyperlink" Target="http://assembly.state.ny.us/leg/?default_fld=&amp;bn=S02003&amp;term=2015&amp;Summary=Y&amp;Text=Y" TargetMode="External"/><Relationship Id="rId1065" Type="http://schemas.openxmlformats.org/officeDocument/2006/relationships/hyperlink" Target="http://assembly.state.ny.us/leg/?default_fld=&amp;bn=S02003&amp;term=2015&amp;Summary=Y&amp;Text=Y" TargetMode="External"/><Relationship Id="rId1272" Type="http://schemas.openxmlformats.org/officeDocument/2006/relationships/hyperlink" Target="http://assembly.state.ny.us/leg/?default_fld=&amp;bn=S02003&amp;term=2015&amp;Summary=Y&amp;Text=Y" TargetMode="External"/><Relationship Id="rId502" Type="http://schemas.openxmlformats.org/officeDocument/2006/relationships/hyperlink" Target="http://assembly.state.ny.us/leg/?default_fld=&amp;bn=S02003&amp;term=2015&amp;Summary=Y&amp;Text=Y" TargetMode="External"/><Relationship Id="rId947" Type="http://schemas.openxmlformats.org/officeDocument/2006/relationships/hyperlink" Target="http://assembly.state.ny.us/leg/?default_fld=&amp;bn=S02003&amp;term=2015&amp;Summary=Y&amp;Text=Y" TargetMode="External"/><Relationship Id="rId1132" Type="http://schemas.openxmlformats.org/officeDocument/2006/relationships/hyperlink" Target="http://assembly.state.ny.us/leg/?default_fld=&amp;bn=S02003&amp;term=2015&amp;Summary=Y&amp;Text=Y" TargetMode="External"/><Relationship Id="rId1577" Type="http://schemas.openxmlformats.org/officeDocument/2006/relationships/hyperlink" Target="http://assembly.state.ny.us/leg/?default_fld=&amp;bn=S02003&amp;term=2015&amp;Summary=Y&amp;Text=Y" TargetMode="External"/><Relationship Id="rId1784" Type="http://schemas.openxmlformats.org/officeDocument/2006/relationships/hyperlink" Target="http://assembly.state.ny.us/leg/?default_fld=&amp;bn=S02003&amp;term=2015&amp;Summary=Y&amp;Text=Y" TargetMode="External"/><Relationship Id="rId76" Type="http://schemas.openxmlformats.org/officeDocument/2006/relationships/hyperlink" Target="http://assembly.state.ny.us/leg/?default_fld=&amp;bn=S02003&amp;term=2015&amp;Summary=Y&amp;Text=Y" TargetMode="External"/><Relationship Id="rId807" Type="http://schemas.openxmlformats.org/officeDocument/2006/relationships/hyperlink" Target="http://assembly.state.ny.us/leg/?default_fld=&amp;bn=S02003&amp;term=2015&amp;Summary=Y&amp;Text=Y" TargetMode="External"/><Relationship Id="rId1437" Type="http://schemas.openxmlformats.org/officeDocument/2006/relationships/hyperlink" Target="http://assembly.state.ny.us/leg/?default_fld=&amp;bn=S02003&amp;term=2015&amp;Summary=Y&amp;Text=Y" TargetMode="External"/><Relationship Id="rId1644" Type="http://schemas.openxmlformats.org/officeDocument/2006/relationships/hyperlink" Target="http://assembly.state.ny.us/leg/?default_fld=&amp;bn=S02003&amp;term=2015&amp;Summary=Y&amp;Text=Y" TargetMode="External"/><Relationship Id="rId1504" Type="http://schemas.openxmlformats.org/officeDocument/2006/relationships/hyperlink" Target="http://assembly.state.ny.us/leg/?default_fld=&amp;bn=S02003&amp;term=2015&amp;Summary=Y&amp;Text=Y" TargetMode="External"/><Relationship Id="rId1711" Type="http://schemas.openxmlformats.org/officeDocument/2006/relationships/hyperlink" Target="http://assembly.state.ny.us/leg/?default_fld=&amp;bn=S02003&amp;term=2015&amp;Summary=Y&amp;Text=Y" TargetMode="External"/><Relationship Id="rId292" Type="http://schemas.openxmlformats.org/officeDocument/2006/relationships/hyperlink" Target="http://assembly.state.ny.us/leg/?default_fld=&amp;bn=S02003&amp;term=2015&amp;Summary=Y&amp;Text=Y" TargetMode="External"/><Relationship Id="rId1809" Type="http://schemas.openxmlformats.org/officeDocument/2006/relationships/hyperlink" Target="http://assembly.state.ny.us/leg/?default_fld=&amp;bn=S02003&amp;term=2015&amp;Summary=Y&amp;Text=Y" TargetMode="External"/><Relationship Id="rId597" Type="http://schemas.openxmlformats.org/officeDocument/2006/relationships/hyperlink" Target="http://assembly.state.ny.us/leg/?default_fld=&amp;bn=S02003&amp;term=2015&amp;Summary=Y&amp;Text=Y" TargetMode="External"/><Relationship Id="rId152" Type="http://schemas.openxmlformats.org/officeDocument/2006/relationships/hyperlink" Target="http://assembly.state.ny.us/leg/?default_fld=&amp;bn=S02003&amp;term=2015&amp;Summary=Y&amp;Text=Y" TargetMode="External"/><Relationship Id="rId457" Type="http://schemas.openxmlformats.org/officeDocument/2006/relationships/hyperlink" Target="http://assembly.state.ny.us/leg/?default_fld=&amp;bn=S02003&amp;term=2015&amp;Summary=Y&amp;Text=Y" TargetMode="External"/><Relationship Id="rId1087" Type="http://schemas.openxmlformats.org/officeDocument/2006/relationships/hyperlink" Target="http://assembly.state.ny.us/leg/?default_fld=&amp;bn=S02003&amp;term=2015&amp;Summary=Y&amp;Text=Y" TargetMode="External"/><Relationship Id="rId1294" Type="http://schemas.openxmlformats.org/officeDocument/2006/relationships/hyperlink" Target="http://assembly.state.ny.us/leg/?default_fld=&amp;bn=S02003&amp;term=2015&amp;Summary=Y&amp;Text=Y" TargetMode="External"/><Relationship Id="rId664" Type="http://schemas.openxmlformats.org/officeDocument/2006/relationships/hyperlink" Target="http://assembly.state.ny.us/leg/?default_fld=&amp;bn=S02003&amp;term=2015&amp;Summary=Y&amp;Text=Y" TargetMode="External"/><Relationship Id="rId871" Type="http://schemas.openxmlformats.org/officeDocument/2006/relationships/hyperlink" Target="http://assembly.state.ny.us/leg/?default_fld=&amp;bn=S02003&amp;term=2015&amp;Summary=Y&amp;Text=Y" TargetMode="External"/><Relationship Id="rId969" Type="http://schemas.openxmlformats.org/officeDocument/2006/relationships/hyperlink" Target="http://assembly.state.ny.us/leg/?default_fld=&amp;bn=S02003&amp;term=2015&amp;Summary=Y&amp;Text=Y" TargetMode="External"/><Relationship Id="rId1599" Type="http://schemas.openxmlformats.org/officeDocument/2006/relationships/hyperlink" Target="http://assembly.state.ny.us/leg/?default_fld=&amp;bn=S02003&amp;term=2015&amp;Summary=Y&amp;Text=Y" TargetMode="External"/><Relationship Id="rId317" Type="http://schemas.openxmlformats.org/officeDocument/2006/relationships/hyperlink" Target="http://assembly.state.ny.us/leg/?default_fld=&amp;bn=S02003&amp;term=2015&amp;Summary=Y&amp;Text=Y" TargetMode="External"/><Relationship Id="rId524" Type="http://schemas.openxmlformats.org/officeDocument/2006/relationships/hyperlink" Target="http://assembly.state.ny.us/leg/?default_fld=&amp;bn=S02003&amp;term=2015&amp;Summary=Y&amp;Text=Y" TargetMode="External"/><Relationship Id="rId731" Type="http://schemas.openxmlformats.org/officeDocument/2006/relationships/hyperlink" Target="http://assembly.state.ny.us/leg/?default_fld=&amp;bn=S02003&amp;term=2015&amp;Summary=Y&amp;Text=Y" TargetMode="External"/><Relationship Id="rId1154" Type="http://schemas.openxmlformats.org/officeDocument/2006/relationships/hyperlink" Target="http://assembly.state.ny.us/leg/?default_fld=&amp;bn=S02003&amp;term=2015&amp;Summary=Y&amp;Text=Y" TargetMode="External"/><Relationship Id="rId1361" Type="http://schemas.openxmlformats.org/officeDocument/2006/relationships/hyperlink" Target="http://assembly.state.ny.us/leg/?default_fld=&amp;bn=S02003&amp;term=2015&amp;Summary=Y&amp;Text=Y" TargetMode="External"/><Relationship Id="rId1459" Type="http://schemas.openxmlformats.org/officeDocument/2006/relationships/hyperlink" Target="http://assembly.state.ny.us/leg/?default_fld=&amp;bn=S02003&amp;term=2015&amp;Summary=Y&amp;Text=Y" TargetMode="External"/><Relationship Id="rId98" Type="http://schemas.openxmlformats.org/officeDocument/2006/relationships/hyperlink" Target="http://assembly.state.ny.us/leg/?default_fld=&amp;bn=S02003&amp;term=2015&amp;Summary=Y&amp;Text=Y" TargetMode="External"/><Relationship Id="rId829" Type="http://schemas.openxmlformats.org/officeDocument/2006/relationships/hyperlink" Target="http://assembly.state.ny.us/leg/?default_fld=&amp;bn=S02003&amp;term=2015&amp;Summary=Y&amp;Text=Y" TargetMode="External"/><Relationship Id="rId1014" Type="http://schemas.openxmlformats.org/officeDocument/2006/relationships/hyperlink" Target="http://assembly.state.ny.us/leg/?default_fld=&amp;bn=S02003&amp;term=2015&amp;Summary=Y&amp;Text=Y" TargetMode="External"/><Relationship Id="rId1221" Type="http://schemas.openxmlformats.org/officeDocument/2006/relationships/hyperlink" Target="http://assembly.state.ny.us/leg/?default_fld=&amp;bn=S02003&amp;term=2015&amp;Summary=Y&amp;Text=Y" TargetMode="External"/><Relationship Id="rId1666" Type="http://schemas.openxmlformats.org/officeDocument/2006/relationships/hyperlink" Target="http://assembly.state.ny.us/leg/?default_fld=&amp;bn=S02003&amp;term=2015&amp;Summary=Y&amp;Text=Y" TargetMode="External"/><Relationship Id="rId1319" Type="http://schemas.openxmlformats.org/officeDocument/2006/relationships/hyperlink" Target="http://assembly.state.ny.us/leg/?default_fld=&amp;bn=S02003&amp;term=2015&amp;Summary=Y&amp;Text=Y" TargetMode="External"/><Relationship Id="rId1526" Type="http://schemas.openxmlformats.org/officeDocument/2006/relationships/hyperlink" Target="http://assembly.state.ny.us/leg/?default_fld=&amp;bn=S02003&amp;term=2015&amp;Summary=Y&amp;Text=Y" TargetMode="External"/><Relationship Id="rId1733" Type="http://schemas.openxmlformats.org/officeDocument/2006/relationships/hyperlink" Target="http://assembly.state.ny.us/leg/?default_fld=&amp;bn=S02003&amp;term=2015&amp;Summary=Y&amp;Text=Y" TargetMode="External"/><Relationship Id="rId25" Type="http://schemas.openxmlformats.org/officeDocument/2006/relationships/hyperlink" Target="http://assembly.state.ny.us/leg/?default_fld=&amp;bn=S02003&amp;term=2015&amp;Summary=Y&amp;Text=Y" TargetMode="External"/><Relationship Id="rId1800" Type="http://schemas.openxmlformats.org/officeDocument/2006/relationships/hyperlink" Target="http://assembly.state.ny.us/leg/?default_fld=&amp;bn=S02003&amp;term=2015&amp;Summary=Y&amp;Text=Y" TargetMode="External"/><Relationship Id="rId174" Type="http://schemas.openxmlformats.org/officeDocument/2006/relationships/hyperlink" Target="http://assembly.state.ny.us/leg/?default_fld=&amp;bn=S02003&amp;term=2015&amp;Summary=Y&amp;Text=Y" TargetMode="External"/><Relationship Id="rId381" Type="http://schemas.openxmlformats.org/officeDocument/2006/relationships/hyperlink" Target="http://assembly.state.ny.us/leg/?default_fld=&amp;bn=S02003&amp;term=2015&amp;Summary=Y&amp;Text=Y" TargetMode="External"/><Relationship Id="rId241" Type="http://schemas.openxmlformats.org/officeDocument/2006/relationships/hyperlink" Target="http://assembly.state.ny.us/leg/?default_fld=&amp;bn=S02003&amp;term=2015&amp;Summary=Y&amp;Text=Y" TargetMode="External"/><Relationship Id="rId479" Type="http://schemas.openxmlformats.org/officeDocument/2006/relationships/hyperlink" Target="http://assembly.state.ny.us/leg/?default_fld=&amp;bn=S02003&amp;term=2015&amp;Summary=Y&amp;Text=Y" TargetMode="External"/><Relationship Id="rId686" Type="http://schemas.openxmlformats.org/officeDocument/2006/relationships/hyperlink" Target="http://assembly.state.ny.us/leg/?default_fld=&amp;bn=S02003&amp;term=2015&amp;Summary=Y&amp;Text=Y" TargetMode="External"/><Relationship Id="rId893" Type="http://schemas.openxmlformats.org/officeDocument/2006/relationships/hyperlink" Target="http://assembly.state.ny.us/leg/?default_fld=&amp;bn=S02003&amp;term=2015&amp;Summary=Y&amp;Text=Y" TargetMode="External"/><Relationship Id="rId339" Type="http://schemas.openxmlformats.org/officeDocument/2006/relationships/hyperlink" Target="http://assembly.state.ny.us/leg/?default_fld=&amp;bn=S02003&amp;term=2015&amp;Summary=Y&amp;Text=Y" TargetMode="External"/><Relationship Id="rId546" Type="http://schemas.openxmlformats.org/officeDocument/2006/relationships/hyperlink" Target="http://assembly.state.ny.us/leg/?default_fld=&amp;bn=S02003&amp;term=2015&amp;Summary=Y&amp;Text=Y" TargetMode="External"/><Relationship Id="rId753" Type="http://schemas.openxmlformats.org/officeDocument/2006/relationships/hyperlink" Target="http://assembly.state.ny.us/leg/?default_fld=&amp;bn=S02003&amp;term=2015&amp;Summary=Y&amp;Text=Y" TargetMode="External"/><Relationship Id="rId1176" Type="http://schemas.openxmlformats.org/officeDocument/2006/relationships/hyperlink" Target="http://assembly.state.ny.us/leg/?default_fld=&amp;bn=S02003&amp;term=2015&amp;Summary=Y&amp;Text=Y" TargetMode="External"/><Relationship Id="rId1383" Type="http://schemas.openxmlformats.org/officeDocument/2006/relationships/hyperlink" Target="http://assembly.state.ny.us/leg/?default_fld=&amp;bn=S02003&amp;term=2015&amp;Summary=Y&amp;Text=Y" TargetMode="External"/><Relationship Id="rId101" Type="http://schemas.openxmlformats.org/officeDocument/2006/relationships/hyperlink" Target="http://assembly.state.ny.us/leg/?default_fld=&amp;bn=S02003&amp;term=2015&amp;Summary=Y&amp;Text=Y" TargetMode="External"/><Relationship Id="rId406" Type="http://schemas.openxmlformats.org/officeDocument/2006/relationships/hyperlink" Target="http://assembly.state.ny.us/leg/?default_fld=&amp;bn=S02003&amp;term=2015&amp;Summary=Y&amp;Text=Y" TargetMode="External"/><Relationship Id="rId960" Type="http://schemas.openxmlformats.org/officeDocument/2006/relationships/hyperlink" Target="http://assembly.state.ny.us/leg/?default_fld=&amp;bn=S02003&amp;term=2015&amp;Summary=Y&amp;Text=Y" TargetMode="External"/><Relationship Id="rId1036" Type="http://schemas.openxmlformats.org/officeDocument/2006/relationships/hyperlink" Target="http://assembly.state.ny.us/leg/?default_fld=&amp;bn=S02003&amp;term=2015&amp;Summary=Y&amp;Text=Y" TargetMode="External"/><Relationship Id="rId1243" Type="http://schemas.openxmlformats.org/officeDocument/2006/relationships/hyperlink" Target="http://assembly.state.ny.us/leg/?default_fld=&amp;bn=S02003&amp;term=2015&amp;Summary=Y&amp;Text=Y" TargetMode="External"/><Relationship Id="rId1590" Type="http://schemas.openxmlformats.org/officeDocument/2006/relationships/hyperlink" Target="http://assembly.state.ny.us/leg/?default_fld=&amp;bn=S02003&amp;term=2015&amp;Summary=Y&amp;Text=Y" TargetMode="External"/><Relationship Id="rId1688" Type="http://schemas.openxmlformats.org/officeDocument/2006/relationships/hyperlink" Target="http://assembly.state.ny.us/leg/?default_fld=&amp;bn=S02003&amp;term=2015&amp;Summary=Y&amp;Text=Y" TargetMode="External"/><Relationship Id="rId613" Type="http://schemas.openxmlformats.org/officeDocument/2006/relationships/hyperlink" Target="http://assembly.state.ny.us/leg/?default_fld=&amp;bn=S02003&amp;term=2015&amp;Summary=Y&amp;Text=Y" TargetMode="External"/><Relationship Id="rId820" Type="http://schemas.openxmlformats.org/officeDocument/2006/relationships/hyperlink" Target="http://assembly.state.ny.us/leg/?default_fld=&amp;bn=S02003&amp;term=2015&amp;Summary=Y&amp;Text=Y" TargetMode="External"/><Relationship Id="rId918" Type="http://schemas.openxmlformats.org/officeDocument/2006/relationships/hyperlink" Target="http://assembly.state.ny.us/leg/?default_fld=&amp;bn=S02003&amp;term=2015&amp;Summary=Y&amp;Text=Y" TargetMode="External"/><Relationship Id="rId1450" Type="http://schemas.openxmlformats.org/officeDocument/2006/relationships/hyperlink" Target="http://assembly.state.ny.us/leg/?default_fld=&amp;bn=S02003&amp;term=2015&amp;Summary=Y&amp;Text=Y" TargetMode="External"/><Relationship Id="rId1548" Type="http://schemas.openxmlformats.org/officeDocument/2006/relationships/hyperlink" Target="http://assembly.state.ny.us/leg/?default_fld=&amp;bn=S02003&amp;term=2015&amp;Summary=Y&amp;Text=Y" TargetMode="External"/><Relationship Id="rId1755" Type="http://schemas.openxmlformats.org/officeDocument/2006/relationships/hyperlink" Target="http://assembly.state.ny.us/leg/?default_fld=&amp;bn=S02003&amp;term=2015&amp;Summary=Y&amp;Text=Y" TargetMode="External"/><Relationship Id="rId1103" Type="http://schemas.openxmlformats.org/officeDocument/2006/relationships/hyperlink" Target="http://assembly.state.ny.us/leg/?default_fld=&amp;bn=S02003&amp;term=2015&amp;Summary=Y&amp;Text=Y" TargetMode="External"/><Relationship Id="rId1310" Type="http://schemas.openxmlformats.org/officeDocument/2006/relationships/hyperlink" Target="http://assembly.state.ny.us/leg/?default_fld=&amp;bn=S02003&amp;term=2015&amp;Summary=Y&amp;Text=Y" TargetMode="External"/><Relationship Id="rId1408" Type="http://schemas.openxmlformats.org/officeDocument/2006/relationships/hyperlink" Target="http://assembly.state.ny.us/leg/?default_fld=&amp;bn=S02003&amp;term=2015&amp;Summary=Y&amp;Text=Y" TargetMode="External"/><Relationship Id="rId47" Type="http://schemas.openxmlformats.org/officeDocument/2006/relationships/hyperlink" Target="http://assembly.state.ny.us/leg/?default_fld=&amp;bn=S02003&amp;term=2015&amp;Summary=Y&amp;Text=Y" TargetMode="External"/><Relationship Id="rId1615" Type="http://schemas.openxmlformats.org/officeDocument/2006/relationships/hyperlink" Target="http://assembly.state.ny.us/leg/?default_fld=&amp;bn=S02003&amp;term=2015&amp;Summary=Y&amp;Text=Y" TargetMode="External"/><Relationship Id="rId196" Type="http://schemas.openxmlformats.org/officeDocument/2006/relationships/hyperlink" Target="http://assembly.state.ny.us/leg/?default_fld=&amp;bn=S02003&amp;term=2015&amp;Summary=Y&amp;Text=Y" TargetMode="External"/><Relationship Id="rId263" Type="http://schemas.openxmlformats.org/officeDocument/2006/relationships/hyperlink" Target="http://assembly.state.ny.us/leg/?default_fld=&amp;bn=S02003&amp;term=2015&amp;Summary=Y&amp;Text=Y" TargetMode="External"/><Relationship Id="rId470" Type="http://schemas.openxmlformats.org/officeDocument/2006/relationships/hyperlink" Target="http://assembly.state.ny.us/leg/?default_fld=&amp;bn=S02003&amp;term=2015&amp;Summary=Y&amp;Text=Y" TargetMode="External"/><Relationship Id="rId123" Type="http://schemas.openxmlformats.org/officeDocument/2006/relationships/hyperlink" Target="http://assembly.state.ny.us/leg/?default_fld=&amp;bn=S02003&amp;term=2015&amp;Summary=Y&amp;Text=Y" TargetMode="External"/><Relationship Id="rId330" Type="http://schemas.openxmlformats.org/officeDocument/2006/relationships/hyperlink" Target="http://assembly.state.ny.us/leg/?default_fld=&amp;bn=S02003&amp;term=2015&amp;Summary=Y&amp;Text=Y" TargetMode="External"/><Relationship Id="rId568" Type="http://schemas.openxmlformats.org/officeDocument/2006/relationships/hyperlink" Target="http://assembly.state.ny.us/leg/?default_fld=&amp;bn=S02003&amp;term=2015&amp;Summary=Y&amp;Text=Y" TargetMode="External"/><Relationship Id="rId775" Type="http://schemas.openxmlformats.org/officeDocument/2006/relationships/hyperlink" Target="http://assembly.state.ny.us/leg/?default_fld=&amp;bn=S02003&amp;term=2015&amp;Summary=Y&amp;Text=Y" TargetMode="External"/><Relationship Id="rId982" Type="http://schemas.openxmlformats.org/officeDocument/2006/relationships/hyperlink" Target="http://assembly.state.ny.us/leg/?default_fld=&amp;bn=S02003&amp;term=2015&amp;Summary=Y&amp;Text=Y" TargetMode="External"/><Relationship Id="rId1198" Type="http://schemas.openxmlformats.org/officeDocument/2006/relationships/hyperlink" Target="http://assembly.state.ny.us/leg/?default_fld=&amp;bn=S02003&amp;term=2015&amp;Summary=Y&amp;Text=Y" TargetMode="External"/><Relationship Id="rId428" Type="http://schemas.openxmlformats.org/officeDocument/2006/relationships/hyperlink" Target="http://assembly.state.ny.us/leg/?default_fld=&amp;bn=S02003&amp;term=2015&amp;Summary=Y&amp;Text=Y" TargetMode="External"/><Relationship Id="rId635" Type="http://schemas.openxmlformats.org/officeDocument/2006/relationships/hyperlink" Target="http://assembly.state.ny.us/leg/?default_fld=&amp;bn=S02003&amp;term=2015&amp;Summary=Y&amp;Text=Y" TargetMode="External"/><Relationship Id="rId842" Type="http://schemas.openxmlformats.org/officeDocument/2006/relationships/hyperlink" Target="http://assembly.state.ny.us/leg/?default_fld=&amp;bn=S02003&amp;term=2015&amp;Summary=Y&amp;Text=Y" TargetMode="External"/><Relationship Id="rId1058" Type="http://schemas.openxmlformats.org/officeDocument/2006/relationships/hyperlink" Target="http://assembly.state.ny.us/leg/?default_fld=&amp;bn=S02003&amp;term=2015&amp;Summary=Y&amp;Text=Y" TargetMode="External"/><Relationship Id="rId1265" Type="http://schemas.openxmlformats.org/officeDocument/2006/relationships/hyperlink" Target="http://assembly.state.ny.us/leg/?default_fld=&amp;bn=S02003&amp;term=2015&amp;Summary=Y&amp;Text=Y" TargetMode="External"/><Relationship Id="rId1472" Type="http://schemas.openxmlformats.org/officeDocument/2006/relationships/hyperlink" Target="http://assembly.state.ny.us/leg/?default_fld=&amp;bn=S02003&amp;term=2015&amp;Summary=Y&amp;Text=Y" TargetMode="External"/><Relationship Id="rId702" Type="http://schemas.openxmlformats.org/officeDocument/2006/relationships/hyperlink" Target="http://assembly.state.ny.us/leg/?default_fld=&amp;bn=S02003&amp;term=2015&amp;Summary=Y&amp;Text=Y" TargetMode="External"/><Relationship Id="rId1125" Type="http://schemas.openxmlformats.org/officeDocument/2006/relationships/hyperlink" Target="http://assembly.state.ny.us/leg/?default_fld=&amp;bn=S02003&amp;term=2015&amp;Summary=Y&amp;Text=Y" TargetMode="External"/><Relationship Id="rId1332" Type="http://schemas.openxmlformats.org/officeDocument/2006/relationships/hyperlink" Target="http://assembly.state.ny.us/leg/?default_fld=&amp;bn=S02003&amp;term=2015&amp;Summary=Y&amp;Text=Y" TargetMode="External"/><Relationship Id="rId1777" Type="http://schemas.openxmlformats.org/officeDocument/2006/relationships/hyperlink" Target="http://assembly.state.ny.us/leg/?default_fld=&amp;bn=S02003&amp;term=2015&amp;Summary=Y&amp;Text=Y" TargetMode="External"/><Relationship Id="rId69" Type="http://schemas.openxmlformats.org/officeDocument/2006/relationships/hyperlink" Target="http://assembly.state.ny.us/leg/?default_fld=&amp;bn=S02003&amp;term=2015&amp;Summary=Y&amp;Text=Y" TargetMode="External"/><Relationship Id="rId1637" Type="http://schemas.openxmlformats.org/officeDocument/2006/relationships/hyperlink" Target="http://assembly.state.ny.us/leg/?default_fld=&amp;bn=S02003&amp;term=2015&amp;Summary=Y&amp;Text=Y" TargetMode="External"/><Relationship Id="rId1704" Type="http://schemas.openxmlformats.org/officeDocument/2006/relationships/hyperlink" Target="http://assembly.state.ny.us/leg/?default_fld=&amp;bn=S02003&amp;term=2015&amp;Summary=Y&amp;Text=Y" TargetMode="External"/><Relationship Id="rId285" Type="http://schemas.openxmlformats.org/officeDocument/2006/relationships/hyperlink" Target="http://assembly.state.ny.us/leg/?default_fld=&amp;bn=S02003&amp;term=2015&amp;Summary=Y&amp;Text=Y" TargetMode="External"/><Relationship Id="rId492" Type="http://schemas.openxmlformats.org/officeDocument/2006/relationships/hyperlink" Target="http://assembly.state.ny.us/leg/?default_fld=&amp;bn=S02003&amp;term=2015&amp;Summary=Y&amp;Text=Y" TargetMode="External"/><Relationship Id="rId797" Type="http://schemas.openxmlformats.org/officeDocument/2006/relationships/hyperlink" Target="http://assembly.state.ny.us/leg/?default_fld=&amp;bn=S02003&amp;term=2015&amp;Summary=Y&amp;Text=Y" TargetMode="External"/><Relationship Id="rId145" Type="http://schemas.openxmlformats.org/officeDocument/2006/relationships/hyperlink" Target="http://assembly.state.ny.us/leg/?default_fld=&amp;bn=S02003&amp;term=2015&amp;Summary=Y&amp;Text=Y" TargetMode="External"/><Relationship Id="rId352" Type="http://schemas.openxmlformats.org/officeDocument/2006/relationships/hyperlink" Target="http://assembly.state.ny.us/leg/?default_fld=&amp;bn=S02003&amp;term=2015&amp;Summary=Y&amp;Text=Y" TargetMode="External"/><Relationship Id="rId1287" Type="http://schemas.openxmlformats.org/officeDocument/2006/relationships/hyperlink" Target="http://assembly.state.ny.us/leg/?default_fld=&amp;bn=S02003&amp;term=2015&amp;Summary=Y&amp;Text=Y" TargetMode="External"/><Relationship Id="rId212" Type="http://schemas.openxmlformats.org/officeDocument/2006/relationships/hyperlink" Target="http://assembly.state.ny.us/leg/?default_fld=&amp;bn=S02003&amp;term=2015&amp;Summary=Y&amp;Text=Y" TargetMode="External"/><Relationship Id="rId657" Type="http://schemas.openxmlformats.org/officeDocument/2006/relationships/hyperlink" Target="http://assembly.state.ny.us/leg/?default_fld=&amp;bn=S02003&amp;term=2015&amp;Summary=Y&amp;Text=Y" TargetMode="External"/><Relationship Id="rId864" Type="http://schemas.openxmlformats.org/officeDocument/2006/relationships/hyperlink" Target="http://assembly.state.ny.us/leg/?default_fld=&amp;bn=S02003&amp;term=2015&amp;Summary=Y&amp;Text=Y" TargetMode="External"/><Relationship Id="rId1494" Type="http://schemas.openxmlformats.org/officeDocument/2006/relationships/hyperlink" Target="http://assembly.state.ny.us/leg/?default_fld=&amp;bn=S02003&amp;term=2015&amp;Summary=Y&amp;Text=Y" TargetMode="External"/><Relationship Id="rId1799" Type="http://schemas.openxmlformats.org/officeDocument/2006/relationships/hyperlink" Target="http://assembly.state.ny.us/leg/?default_fld=&amp;bn=S02003&amp;term=2015&amp;Summary=Y&amp;Text=Y" TargetMode="External"/><Relationship Id="rId517" Type="http://schemas.openxmlformats.org/officeDocument/2006/relationships/hyperlink" Target="http://assembly.state.ny.us/leg/?default_fld=&amp;bn=S02003&amp;term=2015&amp;Summary=Y&amp;Text=Y" TargetMode="External"/><Relationship Id="rId724" Type="http://schemas.openxmlformats.org/officeDocument/2006/relationships/hyperlink" Target="http://assembly.state.ny.us/leg/?default_fld=&amp;bn=S02003&amp;term=2015&amp;Summary=Y&amp;Text=Y" TargetMode="External"/><Relationship Id="rId931" Type="http://schemas.openxmlformats.org/officeDocument/2006/relationships/hyperlink" Target="http://assembly.state.ny.us/leg/?default_fld=&amp;bn=S02003&amp;term=2015&amp;Summary=Y&amp;Text=Y" TargetMode="External"/><Relationship Id="rId1147" Type="http://schemas.openxmlformats.org/officeDocument/2006/relationships/hyperlink" Target="http://assembly.state.ny.us/leg/?default_fld=&amp;bn=S02003&amp;term=2015&amp;Summary=Y&amp;Text=Y" TargetMode="External"/><Relationship Id="rId1354" Type="http://schemas.openxmlformats.org/officeDocument/2006/relationships/hyperlink" Target="http://assembly.state.ny.us/leg/?default_fld=&amp;bn=S02003&amp;term=2015&amp;Summary=Y&amp;Text=Y" TargetMode="External"/><Relationship Id="rId1561" Type="http://schemas.openxmlformats.org/officeDocument/2006/relationships/hyperlink" Target="http://assembly.state.ny.us/leg/?default_fld=&amp;bn=S02003&amp;term=2015&amp;Summary=Y&amp;Text=Y" TargetMode="External"/><Relationship Id="rId60" Type="http://schemas.openxmlformats.org/officeDocument/2006/relationships/hyperlink" Target="http://assembly.state.ny.us/leg/?default_fld=&amp;bn=S02003&amp;term=2015&amp;Summary=Y&amp;Text=Y" TargetMode="External"/><Relationship Id="rId1007" Type="http://schemas.openxmlformats.org/officeDocument/2006/relationships/hyperlink" Target="http://assembly.state.ny.us/leg/?default_fld=&amp;bn=S02003&amp;term=2015&amp;Summary=Y&amp;Text=Y" TargetMode="External"/><Relationship Id="rId1214" Type="http://schemas.openxmlformats.org/officeDocument/2006/relationships/hyperlink" Target="http://assembly.state.ny.us/leg/?default_fld=&amp;bn=S02003&amp;term=2015&amp;Summary=Y&amp;Text=Y" TargetMode="External"/><Relationship Id="rId1421" Type="http://schemas.openxmlformats.org/officeDocument/2006/relationships/hyperlink" Target="http://assembly.state.ny.us/leg/?default_fld=&amp;bn=S02003&amp;term=2015&amp;Summary=Y&amp;Text=Y" TargetMode="External"/><Relationship Id="rId1659" Type="http://schemas.openxmlformats.org/officeDocument/2006/relationships/hyperlink" Target="http://assembly.state.ny.us/leg/?default_fld=&amp;bn=S02003&amp;term=2015&amp;Summary=Y&amp;Text=Y" TargetMode="External"/><Relationship Id="rId1519" Type="http://schemas.openxmlformats.org/officeDocument/2006/relationships/hyperlink" Target="http://assembly.state.ny.us/leg/?default_fld=&amp;bn=S02003&amp;term=2015&amp;Summary=Y&amp;Text=Y" TargetMode="External"/><Relationship Id="rId1726" Type="http://schemas.openxmlformats.org/officeDocument/2006/relationships/hyperlink" Target="http://assembly.state.ny.us/leg/?default_fld=&amp;bn=S02003&amp;term=2015&amp;Summary=Y&amp;Text=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assembly.state.ny.us/leg/?default_fld=&amp;bn=S02003&amp;term=2015&amp;Summary=Y&amp;Text=Y" TargetMode="External"/><Relationship Id="rId13" Type="http://schemas.openxmlformats.org/officeDocument/2006/relationships/hyperlink" Target="http://assembly.state.ny.us/leg/?default_fld=&amp;bn=S02003&amp;term=2015&amp;Summary=Y&amp;Text=Y" TargetMode="External"/><Relationship Id="rId18" Type="http://schemas.openxmlformats.org/officeDocument/2006/relationships/hyperlink" Target="http://assembly.state.ny.us/leg/?default_fld=&amp;bn=S02003&amp;term=2015&amp;Summary=Y&amp;Text=Y" TargetMode="External"/><Relationship Id="rId26" Type="http://schemas.openxmlformats.org/officeDocument/2006/relationships/hyperlink" Target="http://assembly.state.ny.us/leg/?default_fld=&amp;bn=S02003&amp;term=2015&amp;Summary=Y&amp;Text=Y" TargetMode="External"/><Relationship Id="rId3" Type="http://schemas.openxmlformats.org/officeDocument/2006/relationships/hyperlink" Target="http://assembly.state.ny.us/leg/?default_fld=&amp;bn=S02003&amp;term=2015&amp;Summary=Y&amp;Text=Y" TargetMode="External"/><Relationship Id="rId21" Type="http://schemas.openxmlformats.org/officeDocument/2006/relationships/hyperlink" Target="http://assembly.state.ny.us/leg/?default_fld=&amp;bn=S02003&amp;term=2015&amp;Summary=Y&amp;Text=Y" TargetMode="External"/><Relationship Id="rId7" Type="http://schemas.openxmlformats.org/officeDocument/2006/relationships/hyperlink" Target="http://assembly.state.ny.us/leg/?default_fld=&amp;bn=S02003&amp;term=2015&amp;Summary=Y&amp;Text=Y" TargetMode="External"/><Relationship Id="rId12" Type="http://schemas.openxmlformats.org/officeDocument/2006/relationships/hyperlink" Target="http://assembly.state.ny.us/leg/?default_fld=&amp;bn=S02003&amp;term=2015&amp;Summary=Y&amp;Text=Y" TargetMode="External"/><Relationship Id="rId17" Type="http://schemas.openxmlformats.org/officeDocument/2006/relationships/hyperlink" Target="http://assembly.state.ny.us/leg/?default_fld=&amp;bn=S02003&amp;term=2015&amp;Summary=Y&amp;Text=Y" TargetMode="External"/><Relationship Id="rId25" Type="http://schemas.openxmlformats.org/officeDocument/2006/relationships/hyperlink" Target="http://assembly.state.ny.us/leg/?default_fld=&amp;bn=S02003&amp;term=2015&amp;Summary=Y&amp;Text=Y" TargetMode="External"/><Relationship Id="rId2" Type="http://schemas.openxmlformats.org/officeDocument/2006/relationships/hyperlink" Target="http://assembly.state.ny.us/leg/?default_fld=&amp;bn=S02003&amp;term=2015&amp;Summary=Y&amp;Text=Y" TargetMode="External"/><Relationship Id="rId16" Type="http://schemas.openxmlformats.org/officeDocument/2006/relationships/hyperlink" Target="http://assembly.state.ny.us/leg/?default_fld=&amp;bn=S02003&amp;term=2015&amp;Summary=Y&amp;Text=Y" TargetMode="External"/><Relationship Id="rId20" Type="http://schemas.openxmlformats.org/officeDocument/2006/relationships/hyperlink" Target="http://assembly.state.ny.us/leg/?default_fld=&amp;bn=S02003&amp;term=2015&amp;Summary=Y&amp;Text=Y" TargetMode="External"/><Relationship Id="rId29" Type="http://schemas.openxmlformats.org/officeDocument/2006/relationships/hyperlink" Target="http://assembly.state.ny.us/leg/?default_fld=&amp;bn=S02003&amp;term=2015&amp;Summary=Y&amp;Text=Y" TargetMode="External"/><Relationship Id="rId1" Type="http://schemas.openxmlformats.org/officeDocument/2006/relationships/hyperlink" Target="http://assembly.state.ny.us/leg/?default_fld=&amp;bn=S02003&amp;term=2015&amp;Summary=Y&amp;Text=Y" TargetMode="External"/><Relationship Id="rId6" Type="http://schemas.openxmlformats.org/officeDocument/2006/relationships/hyperlink" Target="http://assembly.state.ny.us/leg/?default_fld=&amp;bn=S02003&amp;term=2015&amp;Summary=Y&amp;Text=Y" TargetMode="External"/><Relationship Id="rId11" Type="http://schemas.openxmlformats.org/officeDocument/2006/relationships/hyperlink" Target="http://assembly.state.ny.us/leg/?default_fld=&amp;bn=S02003&amp;term=2015&amp;Summary=Y&amp;Text=Y" TargetMode="External"/><Relationship Id="rId24" Type="http://schemas.openxmlformats.org/officeDocument/2006/relationships/hyperlink" Target="http://assembly.state.ny.us/leg/?default_fld=&amp;bn=S02003&amp;term=2015&amp;Summary=Y&amp;Text=Y" TargetMode="External"/><Relationship Id="rId5" Type="http://schemas.openxmlformats.org/officeDocument/2006/relationships/hyperlink" Target="http://assembly.state.ny.us/leg/?default_fld=&amp;bn=S02003&amp;term=2015&amp;Summary=Y&amp;Text=Y" TargetMode="External"/><Relationship Id="rId15" Type="http://schemas.openxmlformats.org/officeDocument/2006/relationships/hyperlink" Target="http://assembly.state.ny.us/leg/?default_fld=&amp;bn=S02003&amp;term=2015&amp;Summary=Y&amp;Text=Y" TargetMode="External"/><Relationship Id="rId23" Type="http://schemas.openxmlformats.org/officeDocument/2006/relationships/hyperlink" Target="http://assembly.state.ny.us/leg/?default_fld=&amp;bn=S02003&amp;term=2015&amp;Summary=Y&amp;Text=Y" TargetMode="External"/><Relationship Id="rId28" Type="http://schemas.openxmlformats.org/officeDocument/2006/relationships/hyperlink" Target="http://assembly.state.ny.us/leg/?default_fld=&amp;bn=S02003&amp;term=2015&amp;Summary=Y&amp;Text=Y" TargetMode="External"/><Relationship Id="rId10" Type="http://schemas.openxmlformats.org/officeDocument/2006/relationships/hyperlink" Target="http://assembly.state.ny.us/leg/?default_fld=&amp;bn=S02003&amp;term=2015&amp;Summary=Y&amp;Text=Y" TargetMode="External"/><Relationship Id="rId19" Type="http://schemas.openxmlformats.org/officeDocument/2006/relationships/hyperlink" Target="http://assembly.state.ny.us/leg/?default_fld=&amp;bn=S02003&amp;term=2015&amp;Summary=Y&amp;Text=Y" TargetMode="External"/><Relationship Id="rId4" Type="http://schemas.openxmlformats.org/officeDocument/2006/relationships/hyperlink" Target="http://assembly.state.ny.us/leg/?default_fld=&amp;bn=S02003&amp;term=2015&amp;Summary=Y&amp;Text=Y" TargetMode="External"/><Relationship Id="rId9" Type="http://schemas.openxmlformats.org/officeDocument/2006/relationships/hyperlink" Target="http://assembly.state.ny.us/leg/?default_fld=&amp;bn=S02003&amp;term=2015&amp;Summary=Y&amp;Text=Y" TargetMode="External"/><Relationship Id="rId14" Type="http://schemas.openxmlformats.org/officeDocument/2006/relationships/hyperlink" Target="http://assembly.state.ny.us/leg/?default_fld=&amp;bn=S02003&amp;term=2015&amp;Summary=Y&amp;Text=Y" TargetMode="External"/><Relationship Id="rId22" Type="http://schemas.openxmlformats.org/officeDocument/2006/relationships/hyperlink" Target="http://assembly.state.ny.us/leg/?default_fld=&amp;bn=S02003&amp;term=2015&amp;Summary=Y&amp;Text=Y" TargetMode="External"/><Relationship Id="rId27" Type="http://schemas.openxmlformats.org/officeDocument/2006/relationships/hyperlink" Target="http://assembly.state.ny.us/leg/?default_fld=&amp;bn=S02003&amp;term=2015&amp;Summary=Y&amp;Text=Y" TargetMode="External"/><Relationship Id="rId30"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54"/>
  <sheetViews>
    <sheetView tabSelected="1" workbookViewId="0">
      <pane ySplit="1" topLeftCell="A2" activePane="bottomLeft" state="frozen"/>
      <selection pane="bottomLeft" activeCell="H184" sqref="H184"/>
    </sheetView>
  </sheetViews>
  <sheetFormatPr defaultColWidth="17.28515625" defaultRowHeight="15.75" x14ac:dyDescent="0.2"/>
  <cols>
    <col min="1" max="1" width="13.5703125" style="17" bestFit="1" customWidth="1"/>
    <col min="2" max="2" width="15.140625" style="17" bestFit="1" customWidth="1"/>
    <col min="3" max="3" width="8" style="17" bestFit="1" customWidth="1"/>
    <col min="4" max="4" width="19.28515625" style="17" bestFit="1" customWidth="1"/>
    <col min="5" max="5" width="16.85546875" style="17" bestFit="1" customWidth="1"/>
    <col min="6" max="6" width="15.42578125" style="17" bestFit="1" customWidth="1"/>
    <col min="7" max="7" width="30.140625" style="16" customWidth="1"/>
    <col min="8" max="8" width="25.42578125" style="17" bestFit="1" customWidth="1"/>
    <col min="9" max="9" width="21.42578125" style="17" bestFit="1" customWidth="1"/>
    <col min="10" max="10" width="22.7109375" style="17" bestFit="1" customWidth="1"/>
    <col min="11" max="11" width="20.140625" style="17" bestFit="1" customWidth="1"/>
    <col min="12" max="16384" width="17.28515625" style="17"/>
  </cols>
  <sheetData>
    <row r="1" spans="1:11" ht="47.25" x14ac:dyDescent="0.2">
      <c r="A1" s="9" t="s">
        <v>0</v>
      </c>
      <c r="B1" s="9" t="s">
        <v>1</v>
      </c>
      <c r="C1" s="9" t="s">
        <v>2</v>
      </c>
      <c r="D1" s="9" t="s">
        <v>3</v>
      </c>
      <c r="E1" s="9" t="s">
        <v>1811</v>
      </c>
      <c r="F1" s="9" t="s">
        <v>1810</v>
      </c>
      <c r="G1" s="9" t="s">
        <v>4</v>
      </c>
      <c r="H1" s="9" t="s">
        <v>5</v>
      </c>
      <c r="I1" s="10" t="s">
        <v>1808</v>
      </c>
      <c r="J1" s="10" t="s">
        <v>6</v>
      </c>
      <c r="K1" s="9" t="s">
        <v>1809</v>
      </c>
    </row>
    <row r="2" spans="1:11" ht="78.75" x14ac:dyDescent="0.2">
      <c r="A2" s="18" t="s">
        <v>7</v>
      </c>
      <c r="B2" s="7" t="s">
        <v>8</v>
      </c>
      <c r="C2" s="7">
        <v>20</v>
      </c>
      <c r="D2" s="7" t="s">
        <v>9</v>
      </c>
      <c r="E2" s="7" t="s">
        <v>10</v>
      </c>
      <c r="F2" s="7" t="s">
        <v>11</v>
      </c>
      <c r="G2" s="7" t="s">
        <v>12</v>
      </c>
      <c r="H2" s="19" t="s">
        <v>13</v>
      </c>
      <c r="I2" s="19">
        <v>6000</v>
      </c>
      <c r="J2" s="19">
        <v>6000</v>
      </c>
      <c r="K2" s="7"/>
    </row>
    <row r="3" spans="1:11" ht="78.75" x14ac:dyDescent="0.2">
      <c r="A3" s="18" t="s">
        <v>7</v>
      </c>
      <c r="B3" s="7" t="s">
        <v>8</v>
      </c>
      <c r="C3" s="7">
        <v>20</v>
      </c>
      <c r="D3" s="7" t="s">
        <v>9</v>
      </c>
      <c r="E3" s="7" t="s">
        <v>10</v>
      </c>
      <c r="F3" s="7" t="s">
        <v>11</v>
      </c>
      <c r="G3" s="7" t="s">
        <v>14</v>
      </c>
      <c r="H3" s="19" t="s">
        <v>15</v>
      </c>
      <c r="I3" s="19">
        <v>1500</v>
      </c>
      <c r="J3" s="19">
        <v>1500</v>
      </c>
      <c r="K3" s="7"/>
    </row>
    <row r="4" spans="1:11" ht="78.75" x14ac:dyDescent="0.2">
      <c r="A4" s="18" t="s">
        <v>7</v>
      </c>
      <c r="B4" s="7" t="s">
        <v>8</v>
      </c>
      <c r="C4" s="7">
        <v>20</v>
      </c>
      <c r="D4" s="7" t="s">
        <v>9</v>
      </c>
      <c r="E4" s="7" t="s">
        <v>10</v>
      </c>
      <c r="F4" s="7" t="s">
        <v>11</v>
      </c>
      <c r="G4" s="7" t="s">
        <v>16</v>
      </c>
      <c r="H4" s="19" t="s">
        <v>17</v>
      </c>
      <c r="I4" s="19">
        <v>1750</v>
      </c>
      <c r="J4" s="19">
        <v>1750</v>
      </c>
      <c r="K4" s="7"/>
    </row>
    <row r="5" spans="1:11" ht="78.75" x14ac:dyDescent="0.2">
      <c r="A5" s="18" t="s">
        <v>7</v>
      </c>
      <c r="B5" s="7" t="s">
        <v>8</v>
      </c>
      <c r="C5" s="7">
        <v>35</v>
      </c>
      <c r="D5" s="7" t="s">
        <v>18</v>
      </c>
      <c r="E5" s="7" t="s">
        <v>10</v>
      </c>
      <c r="F5" s="7" t="s">
        <v>11</v>
      </c>
      <c r="G5" s="7" t="s">
        <v>19</v>
      </c>
      <c r="H5" s="19" t="s">
        <v>20</v>
      </c>
      <c r="I5" s="19">
        <v>5500</v>
      </c>
      <c r="J5" s="19">
        <v>550</v>
      </c>
      <c r="K5" s="7"/>
    </row>
    <row r="6" spans="1:11" ht="78.75" x14ac:dyDescent="0.2">
      <c r="A6" s="18" t="s">
        <v>7</v>
      </c>
      <c r="B6" s="7" t="s">
        <v>8</v>
      </c>
      <c r="C6" s="7">
        <v>35</v>
      </c>
      <c r="D6" s="7" t="s">
        <v>18</v>
      </c>
      <c r="E6" s="7" t="s">
        <v>10</v>
      </c>
      <c r="F6" s="7" t="s">
        <v>11</v>
      </c>
      <c r="G6" s="7" t="s">
        <v>21</v>
      </c>
      <c r="H6" s="19" t="s">
        <v>20</v>
      </c>
      <c r="I6" s="19">
        <v>7500</v>
      </c>
      <c r="J6" s="19">
        <v>850</v>
      </c>
      <c r="K6" s="7"/>
    </row>
    <row r="7" spans="1:11" ht="78.75" x14ac:dyDescent="0.2">
      <c r="A7" s="18" t="s">
        <v>7</v>
      </c>
      <c r="B7" s="7" t="s">
        <v>8</v>
      </c>
      <c r="C7" s="7">
        <v>36</v>
      </c>
      <c r="D7" s="7" t="s">
        <v>18</v>
      </c>
      <c r="E7" s="7" t="s">
        <v>10</v>
      </c>
      <c r="F7" s="7" t="s">
        <v>11</v>
      </c>
      <c r="G7" s="7" t="s">
        <v>22</v>
      </c>
      <c r="H7" s="19" t="s">
        <v>20</v>
      </c>
      <c r="I7" s="19">
        <v>10000</v>
      </c>
      <c r="J7" s="19">
        <v>110</v>
      </c>
      <c r="K7" s="7"/>
    </row>
    <row r="8" spans="1:11" ht="78.75" x14ac:dyDescent="0.2">
      <c r="A8" s="18" t="s">
        <v>7</v>
      </c>
      <c r="B8" s="7" t="s">
        <v>8</v>
      </c>
      <c r="C8" s="7">
        <v>36</v>
      </c>
      <c r="D8" s="7" t="s">
        <v>18</v>
      </c>
      <c r="E8" s="7" t="s">
        <v>10</v>
      </c>
      <c r="F8" s="7" t="s">
        <v>11</v>
      </c>
      <c r="G8" s="7" t="s">
        <v>23</v>
      </c>
      <c r="H8" s="19" t="s">
        <v>20</v>
      </c>
      <c r="I8" s="19">
        <v>5000</v>
      </c>
      <c r="J8" s="19">
        <v>5000</v>
      </c>
      <c r="K8" s="7"/>
    </row>
    <row r="9" spans="1:11" ht="78.75" x14ac:dyDescent="0.2">
      <c r="A9" s="18" t="s">
        <v>7</v>
      </c>
      <c r="B9" s="7" t="s">
        <v>8</v>
      </c>
      <c r="C9" s="7">
        <v>36</v>
      </c>
      <c r="D9" s="7" t="s">
        <v>18</v>
      </c>
      <c r="E9" s="7" t="s">
        <v>24</v>
      </c>
      <c r="F9" s="7" t="s">
        <v>11</v>
      </c>
      <c r="G9" s="7" t="s">
        <v>25</v>
      </c>
      <c r="H9" s="19" t="s">
        <v>20</v>
      </c>
      <c r="I9" s="19">
        <v>2500</v>
      </c>
      <c r="J9" s="19">
        <v>2500</v>
      </c>
      <c r="K9" s="7"/>
    </row>
    <row r="10" spans="1:11" ht="78.75" x14ac:dyDescent="0.2">
      <c r="A10" s="18" t="s">
        <v>7</v>
      </c>
      <c r="B10" s="7" t="s">
        <v>8</v>
      </c>
      <c r="C10" s="7">
        <v>36</v>
      </c>
      <c r="D10" s="7" t="s">
        <v>18</v>
      </c>
      <c r="E10" s="7" t="s">
        <v>26</v>
      </c>
      <c r="F10" s="7" t="s">
        <v>11</v>
      </c>
      <c r="G10" s="7" t="s">
        <v>27</v>
      </c>
      <c r="H10" s="19" t="s">
        <v>28</v>
      </c>
      <c r="I10" s="19">
        <v>7500</v>
      </c>
      <c r="J10" s="19">
        <v>7500</v>
      </c>
      <c r="K10" s="7"/>
    </row>
    <row r="11" spans="1:11" ht="78.75" x14ac:dyDescent="0.2">
      <c r="A11" s="18" t="s">
        <v>7</v>
      </c>
      <c r="B11" s="7" t="s">
        <v>8</v>
      </c>
      <c r="C11" s="7">
        <v>36</v>
      </c>
      <c r="D11" s="7" t="s">
        <v>18</v>
      </c>
      <c r="E11" s="7" t="s">
        <v>26</v>
      </c>
      <c r="F11" s="7" t="s">
        <v>11</v>
      </c>
      <c r="G11" s="7" t="s">
        <v>29</v>
      </c>
      <c r="H11" s="19" t="s">
        <v>28</v>
      </c>
      <c r="I11" s="19">
        <v>100000</v>
      </c>
      <c r="J11" s="19">
        <v>100000</v>
      </c>
      <c r="K11" s="7"/>
    </row>
    <row r="12" spans="1:11" ht="78.75" x14ac:dyDescent="0.2">
      <c r="A12" s="18" t="s">
        <v>7</v>
      </c>
      <c r="B12" s="7" t="s">
        <v>8</v>
      </c>
      <c r="C12" s="7">
        <v>36</v>
      </c>
      <c r="D12" s="7" t="s">
        <v>18</v>
      </c>
      <c r="E12" s="7" t="s">
        <v>26</v>
      </c>
      <c r="F12" s="7" t="s">
        <v>11</v>
      </c>
      <c r="G12" s="7" t="s">
        <v>30</v>
      </c>
      <c r="H12" s="19" t="s">
        <v>28</v>
      </c>
      <c r="I12" s="19">
        <v>5000</v>
      </c>
      <c r="J12" s="19">
        <v>5000</v>
      </c>
      <c r="K12" s="7"/>
    </row>
    <row r="13" spans="1:11" ht="78.75" x14ac:dyDescent="0.2">
      <c r="A13" s="18" t="s">
        <v>7</v>
      </c>
      <c r="B13" s="7" t="s">
        <v>8</v>
      </c>
      <c r="C13" s="7">
        <v>36</v>
      </c>
      <c r="D13" s="7" t="s">
        <v>18</v>
      </c>
      <c r="E13" s="7" t="s">
        <v>26</v>
      </c>
      <c r="F13" s="7" t="s">
        <v>11</v>
      </c>
      <c r="G13" s="7" t="s">
        <v>31</v>
      </c>
      <c r="H13" s="19" t="s">
        <v>28</v>
      </c>
      <c r="I13" s="19">
        <v>50000</v>
      </c>
      <c r="J13" s="19">
        <v>50000</v>
      </c>
      <c r="K13" s="7"/>
    </row>
    <row r="14" spans="1:11" ht="78.75" x14ac:dyDescent="0.2">
      <c r="A14" s="18" t="s">
        <v>7</v>
      </c>
      <c r="B14" s="7" t="s">
        <v>8</v>
      </c>
      <c r="C14" s="7">
        <v>36</v>
      </c>
      <c r="D14" s="7" t="s">
        <v>18</v>
      </c>
      <c r="E14" s="7" t="s">
        <v>26</v>
      </c>
      <c r="F14" s="7" t="s">
        <v>11</v>
      </c>
      <c r="G14" s="7" t="s">
        <v>32</v>
      </c>
      <c r="H14" s="19" t="s">
        <v>28</v>
      </c>
      <c r="I14" s="19">
        <v>2500</v>
      </c>
      <c r="J14" s="19">
        <v>2500</v>
      </c>
      <c r="K14" s="7"/>
    </row>
    <row r="15" spans="1:11" ht="78.75" x14ac:dyDescent="0.2">
      <c r="A15" s="18" t="s">
        <v>7</v>
      </c>
      <c r="B15" s="7" t="s">
        <v>8</v>
      </c>
      <c r="C15" s="7">
        <v>36</v>
      </c>
      <c r="D15" s="7" t="s">
        <v>18</v>
      </c>
      <c r="E15" s="7" t="s">
        <v>26</v>
      </c>
      <c r="F15" s="7" t="s">
        <v>11</v>
      </c>
      <c r="G15" s="7" t="s">
        <v>33</v>
      </c>
      <c r="H15" s="19" t="s">
        <v>28</v>
      </c>
      <c r="I15" s="19">
        <v>10000</v>
      </c>
      <c r="J15" s="19">
        <v>10000</v>
      </c>
      <c r="K15" s="7"/>
    </row>
    <row r="16" spans="1:11" ht="78.75" x14ac:dyDescent="0.2">
      <c r="A16" s="18" t="s">
        <v>7</v>
      </c>
      <c r="B16" s="7" t="s">
        <v>8</v>
      </c>
      <c r="C16" s="7">
        <v>36</v>
      </c>
      <c r="D16" s="7" t="s">
        <v>18</v>
      </c>
      <c r="E16" s="7" t="s">
        <v>26</v>
      </c>
      <c r="F16" s="7" t="s">
        <v>11</v>
      </c>
      <c r="G16" s="7" t="s">
        <v>34</v>
      </c>
      <c r="H16" s="19" t="s">
        <v>28</v>
      </c>
      <c r="I16" s="19">
        <v>25000</v>
      </c>
      <c r="J16" s="19">
        <v>25000</v>
      </c>
      <c r="K16" s="7"/>
    </row>
    <row r="17" spans="1:11" ht="78.75" x14ac:dyDescent="0.2">
      <c r="A17" s="18" t="s">
        <v>7</v>
      </c>
      <c r="B17" s="7" t="s">
        <v>8</v>
      </c>
      <c r="C17" s="7">
        <v>36</v>
      </c>
      <c r="D17" s="7" t="s">
        <v>18</v>
      </c>
      <c r="E17" s="7" t="s">
        <v>10</v>
      </c>
      <c r="F17" s="7" t="s">
        <v>11</v>
      </c>
      <c r="G17" s="7" t="s">
        <v>35</v>
      </c>
      <c r="H17" s="19" t="s">
        <v>36</v>
      </c>
      <c r="I17" s="19">
        <v>7000</v>
      </c>
      <c r="J17" s="19">
        <v>323</v>
      </c>
      <c r="K17" s="7"/>
    </row>
    <row r="18" spans="1:11" ht="78.75" x14ac:dyDescent="0.2">
      <c r="A18" s="18" t="s">
        <v>7</v>
      </c>
      <c r="B18" s="7" t="s">
        <v>8</v>
      </c>
      <c r="C18" s="7">
        <v>36</v>
      </c>
      <c r="D18" s="7" t="s">
        <v>18</v>
      </c>
      <c r="E18" s="7" t="s">
        <v>10</v>
      </c>
      <c r="F18" s="7" t="s">
        <v>11</v>
      </c>
      <c r="G18" s="7" t="s">
        <v>37</v>
      </c>
      <c r="H18" s="19" t="s">
        <v>36</v>
      </c>
      <c r="I18" s="19">
        <v>2500</v>
      </c>
      <c r="J18" s="19">
        <v>2500</v>
      </c>
      <c r="K18" s="7"/>
    </row>
    <row r="19" spans="1:11" ht="78.75" x14ac:dyDescent="0.2">
      <c r="A19" s="18" t="s">
        <v>7</v>
      </c>
      <c r="B19" s="7" t="s">
        <v>8</v>
      </c>
      <c r="C19" s="7">
        <v>36</v>
      </c>
      <c r="D19" s="7" t="s">
        <v>18</v>
      </c>
      <c r="E19" s="7" t="s">
        <v>10</v>
      </c>
      <c r="F19" s="7" t="s">
        <v>11</v>
      </c>
      <c r="G19" s="7" t="s">
        <v>38</v>
      </c>
      <c r="H19" s="19" t="s">
        <v>36</v>
      </c>
      <c r="I19" s="19">
        <v>5000</v>
      </c>
      <c r="J19" s="19">
        <v>3000</v>
      </c>
      <c r="K19" s="7"/>
    </row>
    <row r="20" spans="1:11" ht="78.75" x14ac:dyDescent="0.2">
      <c r="A20" s="18" t="s">
        <v>7</v>
      </c>
      <c r="B20" s="7" t="s">
        <v>8</v>
      </c>
      <c r="C20" s="7">
        <v>36</v>
      </c>
      <c r="D20" s="7" t="s">
        <v>18</v>
      </c>
      <c r="E20" s="7" t="s">
        <v>10</v>
      </c>
      <c r="F20" s="7" t="s">
        <v>11</v>
      </c>
      <c r="G20" s="7" t="s">
        <v>23</v>
      </c>
      <c r="H20" s="19" t="s">
        <v>36</v>
      </c>
      <c r="I20" s="19">
        <v>5000</v>
      </c>
      <c r="J20" s="19">
        <v>5000</v>
      </c>
      <c r="K20" s="7"/>
    </row>
    <row r="21" spans="1:11" ht="78.75" x14ac:dyDescent="0.2">
      <c r="A21" s="18" t="s">
        <v>7</v>
      </c>
      <c r="B21" s="7" t="s">
        <v>8</v>
      </c>
      <c r="C21" s="7">
        <v>36</v>
      </c>
      <c r="D21" s="7" t="s">
        <v>18</v>
      </c>
      <c r="E21" s="7" t="s">
        <v>10</v>
      </c>
      <c r="F21" s="7" t="s">
        <v>11</v>
      </c>
      <c r="G21" s="7" t="s">
        <v>39</v>
      </c>
      <c r="H21" s="19" t="s">
        <v>36</v>
      </c>
      <c r="I21" s="19">
        <v>4000</v>
      </c>
      <c r="J21" s="19">
        <v>4000</v>
      </c>
      <c r="K21" s="7"/>
    </row>
    <row r="22" spans="1:11" ht="78.75" x14ac:dyDescent="0.2">
      <c r="A22" s="18" t="s">
        <v>7</v>
      </c>
      <c r="B22" s="7" t="s">
        <v>8</v>
      </c>
      <c r="C22" s="7">
        <v>36</v>
      </c>
      <c r="D22" s="7" t="s">
        <v>18</v>
      </c>
      <c r="E22" s="7" t="s">
        <v>24</v>
      </c>
      <c r="F22" s="7" t="s">
        <v>11</v>
      </c>
      <c r="G22" s="7" t="s">
        <v>40</v>
      </c>
      <c r="H22" s="19" t="s">
        <v>36</v>
      </c>
      <c r="I22" s="19">
        <v>1000</v>
      </c>
      <c r="J22" s="19">
        <v>1000</v>
      </c>
      <c r="K22" s="7"/>
    </row>
    <row r="23" spans="1:11" ht="78.75" x14ac:dyDescent="0.2">
      <c r="A23" s="18" t="s">
        <v>7</v>
      </c>
      <c r="B23" s="7" t="s">
        <v>8</v>
      </c>
      <c r="C23" s="7">
        <v>36</v>
      </c>
      <c r="D23" s="7" t="s">
        <v>18</v>
      </c>
      <c r="E23" s="7" t="s">
        <v>24</v>
      </c>
      <c r="F23" s="7" t="s">
        <v>11</v>
      </c>
      <c r="G23" s="7" t="s">
        <v>41</v>
      </c>
      <c r="H23" s="19" t="s">
        <v>36</v>
      </c>
      <c r="I23" s="19">
        <v>3000</v>
      </c>
      <c r="J23" s="19">
        <v>3000</v>
      </c>
      <c r="K23" s="7"/>
    </row>
    <row r="24" spans="1:11" ht="78.75" x14ac:dyDescent="0.2">
      <c r="A24" s="18" t="s">
        <v>7</v>
      </c>
      <c r="B24" s="7" t="s">
        <v>8</v>
      </c>
      <c r="C24" s="7">
        <v>36</v>
      </c>
      <c r="D24" s="7" t="s">
        <v>18</v>
      </c>
      <c r="E24" s="7" t="s">
        <v>24</v>
      </c>
      <c r="F24" s="7" t="s">
        <v>11</v>
      </c>
      <c r="G24" s="7" t="s">
        <v>42</v>
      </c>
      <c r="H24" s="19" t="s">
        <v>36</v>
      </c>
      <c r="I24" s="19">
        <v>600</v>
      </c>
      <c r="J24" s="19">
        <v>600</v>
      </c>
      <c r="K24" s="7"/>
    </row>
    <row r="25" spans="1:11" ht="78.75" x14ac:dyDescent="0.2">
      <c r="A25" s="18" t="s">
        <v>7</v>
      </c>
      <c r="B25" s="7" t="s">
        <v>8</v>
      </c>
      <c r="C25" s="7">
        <v>37</v>
      </c>
      <c r="D25" s="7" t="s">
        <v>18</v>
      </c>
      <c r="E25" s="7" t="s">
        <v>26</v>
      </c>
      <c r="F25" s="7" t="s">
        <v>11</v>
      </c>
      <c r="G25" s="7" t="s">
        <v>43</v>
      </c>
      <c r="H25" s="19" t="s">
        <v>44</v>
      </c>
      <c r="I25" s="19">
        <v>500</v>
      </c>
      <c r="J25" s="19">
        <v>500</v>
      </c>
      <c r="K25" s="7"/>
    </row>
    <row r="26" spans="1:11" ht="78.75" x14ac:dyDescent="0.2">
      <c r="A26" s="18" t="s">
        <v>7</v>
      </c>
      <c r="B26" s="7" t="s">
        <v>8</v>
      </c>
      <c r="C26" s="7">
        <v>37</v>
      </c>
      <c r="D26" s="7" t="s">
        <v>18</v>
      </c>
      <c r="E26" s="7" t="s">
        <v>26</v>
      </c>
      <c r="F26" s="7" t="s">
        <v>11</v>
      </c>
      <c r="G26" s="7" t="s">
        <v>45</v>
      </c>
      <c r="H26" s="19" t="s">
        <v>44</v>
      </c>
      <c r="I26" s="19">
        <v>10000</v>
      </c>
      <c r="J26" s="19">
        <v>10000</v>
      </c>
      <c r="K26" s="7"/>
    </row>
    <row r="27" spans="1:11" ht="78.75" x14ac:dyDescent="0.2">
      <c r="A27" s="18" t="s">
        <v>7</v>
      </c>
      <c r="B27" s="7" t="s">
        <v>8</v>
      </c>
      <c r="C27" s="7">
        <v>37</v>
      </c>
      <c r="D27" s="7" t="s">
        <v>18</v>
      </c>
      <c r="E27" s="7" t="s">
        <v>26</v>
      </c>
      <c r="F27" s="7" t="s">
        <v>11</v>
      </c>
      <c r="G27" s="7" t="s">
        <v>46</v>
      </c>
      <c r="H27" s="19" t="s">
        <v>44</v>
      </c>
      <c r="I27" s="19">
        <v>25000</v>
      </c>
      <c r="J27" s="19">
        <v>25000</v>
      </c>
      <c r="K27" s="7"/>
    </row>
    <row r="28" spans="1:11" ht="78.75" x14ac:dyDescent="0.2">
      <c r="A28" s="18" t="s">
        <v>7</v>
      </c>
      <c r="B28" s="7" t="s">
        <v>8</v>
      </c>
      <c r="C28" s="7">
        <v>37</v>
      </c>
      <c r="D28" s="7" t="s">
        <v>18</v>
      </c>
      <c r="E28" s="7" t="s">
        <v>10</v>
      </c>
      <c r="F28" s="7" t="s">
        <v>11</v>
      </c>
      <c r="G28" s="7" t="s">
        <v>47</v>
      </c>
      <c r="H28" s="19" t="s">
        <v>44</v>
      </c>
      <c r="I28" s="19">
        <v>5000</v>
      </c>
      <c r="J28" s="19">
        <v>5000</v>
      </c>
      <c r="K28" s="7"/>
    </row>
    <row r="29" spans="1:11" ht="78.75" x14ac:dyDescent="0.2">
      <c r="A29" s="18" t="s">
        <v>7</v>
      </c>
      <c r="B29" s="7" t="s">
        <v>8</v>
      </c>
      <c r="C29" s="7">
        <v>37</v>
      </c>
      <c r="D29" s="7" t="s">
        <v>18</v>
      </c>
      <c r="E29" s="7" t="s">
        <v>24</v>
      </c>
      <c r="F29" s="7" t="s">
        <v>11</v>
      </c>
      <c r="G29" s="7" t="s">
        <v>48</v>
      </c>
      <c r="H29" s="19" t="s">
        <v>44</v>
      </c>
      <c r="I29" s="19">
        <v>5000</v>
      </c>
      <c r="J29" s="19">
        <v>5000</v>
      </c>
      <c r="K29" s="7"/>
    </row>
    <row r="30" spans="1:11" ht="78.75" x14ac:dyDescent="0.2">
      <c r="A30" s="18" t="s">
        <v>7</v>
      </c>
      <c r="B30" s="7" t="s">
        <v>8</v>
      </c>
      <c r="C30" s="7">
        <v>37</v>
      </c>
      <c r="D30" s="7" t="s">
        <v>18</v>
      </c>
      <c r="E30" s="7" t="s">
        <v>26</v>
      </c>
      <c r="F30" s="7" t="s">
        <v>11</v>
      </c>
      <c r="G30" s="7" t="s">
        <v>49</v>
      </c>
      <c r="H30" s="19" t="s">
        <v>50</v>
      </c>
      <c r="I30" s="19">
        <v>17300</v>
      </c>
      <c r="J30" s="19">
        <v>17300</v>
      </c>
      <c r="K30" s="7"/>
    </row>
    <row r="31" spans="1:11" ht="78.75" x14ac:dyDescent="0.2">
      <c r="A31" s="18" t="s">
        <v>7</v>
      </c>
      <c r="B31" s="7" t="s">
        <v>8</v>
      </c>
      <c r="C31" s="7">
        <v>37</v>
      </c>
      <c r="D31" s="7" t="s">
        <v>18</v>
      </c>
      <c r="E31" s="7" t="s">
        <v>26</v>
      </c>
      <c r="F31" s="7" t="s">
        <v>11</v>
      </c>
      <c r="G31" s="7" t="s">
        <v>51</v>
      </c>
      <c r="H31" s="19" t="s">
        <v>50</v>
      </c>
      <c r="I31" s="19">
        <v>5000</v>
      </c>
      <c r="J31" s="19">
        <v>5000</v>
      </c>
      <c r="K31" s="7"/>
    </row>
    <row r="32" spans="1:11" ht="78.75" x14ac:dyDescent="0.2">
      <c r="A32" s="18" t="s">
        <v>7</v>
      </c>
      <c r="B32" s="7" t="s">
        <v>8</v>
      </c>
      <c r="C32" s="7">
        <v>37</v>
      </c>
      <c r="D32" s="7" t="s">
        <v>18</v>
      </c>
      <c r="E32" s="7" t="s">
        <v>26</v>
      </c>
      <c r="F32" s="7" t="s">
        <v>11</v>
      </c>
      <c r="G32" s="7" t="s">
        <v>52</v>
      </c>
      <c r="H32" s="19" t="s">
        <v>50</v>
      </c>
      <c r="I32" s="19">
        <v>100000</v>
      </c>
      <c r="J32" s="19">
        <v>100000</v>
      </c>
      <c r="K32" s="7"/>
    </row>
    <row r="33" spans="1:11" ht="78.75" x14ac:dyDescent="0.2">
      <c r="A33" s="18" t="s">
        <v>7</v>
      </c>
      <c r="B33" s="7" t="s">
        <v>8</v>
      </c>
      <c r="C33" s="7">
        <v>37</v>
      </c>
      <c r="D33" s="7" t="s">
        <v>18</v>
      </c>
      <c r="E33" s="7" t="s">
        <v>26</v>
      </c>
      <c r="F33" s="7" t="s">
        <v>11</v>
      </c>
      <c r="G33" s="7" t="s">
        <v>53</v>
      </c>
      <c r="H33" s="19" t="s">
        <v>50</v>
      </c>
      <c r="I33" s="19">
        <v>10000</v>
      </c>
      <c r="J33" s="19">
        <v>10000</v>
      </c>
      <c r="K33" s="7"/>
    </row>
    <row r="34" spans="1:11" ht="78.75" x14ac:dyDescent="0.2">
      <c r="A34" s="18" t="s">
        <v>7</v>
      </c>
      <c r="B34" s="7" t="s">
        <v>8</v>
      </c>
      <c r="C34" s="7">
        <v>38</v>
      </c>
      <c r="D34" s="7" t="s">
        <v>18</v>
      </c>
      <c r="E34" s="7" t="s">
        <v>10</v>
      </c>
      <c r="F34" s="7" t="s">
        <v>11</v>
      </c>
      <c r="G34" s="7" t="s">
        <v>54</v>
      </c>
      <c r="H34" s="19" t="s">
        <v>50</v>
      </c>
      <c r="I34" s="19">
        <v>5000</v>
      </c>
      <c r="J34" s="19">
        <v>1590</v>
      </c>
      <c r="K34" s="7"/>
    </row>
    <row r="35" spans="1:11" ht="78.75" x14ac:dyDescent="0.2">
      <c r="A35" s="18" t="s">
        <v>7</v>
      </c>
      <c r="B35" s="7" t="s">
        <v>8</v>
      </c>
      <c r="C35" s="7">
        <v>38</v>
      </c>
      <c r="D35" s="7" t="s">
        <v>18</v>
      </c>
      <c r="E35" s="7" t="s">
        <v>24</v>
      </c>
      <c r="F35" s="7" t="s">
        <v>11</v>
      </c>
      <c r="G35" s="7" t="s">
        <v>55</v>
      </c>
      <c r="H35" s="19" t="s">
        <v>50</v>
      </c>
      <c r="I35" s="19">
        <v>25000</v>
      </c>
      <c r="J35" s="19">
        <v>25000</v>
      </c>
      <c r="K35" s="7"/>
    </row>
    <row r="36" spans="1:11" ht="47.25" x14ac:dyDescent="0.2">
      <c r="A36" s="18" t="s">
        <v>7</v>
      </c>
      <c r="B36" s="7" t="s">
        <v>8</v>
      </c>
      <c r="C36" s="7">
        <v>38</v>
      </c>
      <c r="D36" s="7" t="s">
        <v>18</v>
      </c>
      <c r="E36" s="7" t="s">
        <v>26</v>
      </c>
      <c r="F36" s="7" t="s">
        <v>11</v>
      </c>
      <c r="G36" s="7" t="s">
        <v>59</v>
      </c>
      <c r="H36" s="19" t="s">
        <v>58</v>
      </c>
      <c r="I36" s="19">
        <v>175000</v>
      </c>
      <c r="J36" s="19">
        <v>175000</v>
      </c>
      <c r="K36" s="7"/>
    </row>
    <row r="37" spans="1:11" ht="126" x14ac:dyDescent="0.2">
      <c r="A37" s="18" t="s">
        <v>7</v>
      </c>
      <c r="B37" s="7" t="s">
        <v>8</v>
      </c>
      <c r="C37" s="7">
        <v>38</v>
      </c>
      <c r="D37" s="7" t="s">
        <v>18</v>
      </c>
      <c r="E37" s="7" t="s">
        <v>26</v>
      </c>
      <c r="F37" s="7" t="s">
        <v>56</v>
      </c>
      <c r="G37" s="7" t="s">
        <v>57</v>
      </c>
      <c r="H37" s="19" t="s">
        <v>58</v>
      </c>
      <c r="I37" s="19">
        <v>1000000</v>
      </c>
      <c r="J37" s="19">
        <v>1000000</v>
      </c>
      <c r="K37" s="7"/>
    </row>
    <row r="38" spans="1:11" ht="126" x14ac:dyDescent="0.2">
      <c r="A38" s="18" t="s">
        <v>7</v>
      </c>
      <c r="B38" s="7" t="s">
        <v>8</v>
      </c>
      <c r="C38" s="7">
        <v>38</v>
      </c>
      <c r="D38" s="7" t="s">
        <v>18</v>
      </c>
      <c r="E38" s="7" t="s">
        <v>26</v>
      </c>
      <c r="F38" s="7" t="s">
        <v>56</v>
      </c>
      <c r="G38" s="7" t="s">
        <v>57</v>
      </c>
      <c r="H38" s="19" t="s">
        <v>60</v>
      </c>
      <c r="I38" s="19">
        <v>1000000</v>
      </c>
      <c r="J38" s="19">
        <v>1000000</v>
      </c>
      <c r="K38" s="7"/>
    </row>
    <row r="39" spans="1:11" ht="78.75" x14ac:dyDescent="0.2">
      <c r="A39" s="18" t="s">
        <v>7</v>
      </c>
      <c r="B39" s="7" t="s">
        <v>8</v>
      </c>
      <c r="C39" s="7">
        <v>59</v>
      </c>
      <c r="D39" s="7" t="s">
        <v>61</v>
      </c>
      <c r="E39" s="7" t="s">
        <v>10</v>
      </c>
      <c r="F39" s="7" t="s">
        <v>11</v>
      </c>
      <c r="G39" s="7" t="s">
        <v>62</v>
      </c>
      <c r="H39" s="7" t="s">
        <v>63</v>
      </c>
      <c r="I39" s="19">
        <v>4000</v>
      </c>
      <c r="J39" s="19">
        <v>4000</v>
      </c>
      <c r="K39" s="7"/>
    </row>
    <row r="40" spans="1:11" ht="47.25" x14ac:dyDescent="0.2">
      <c r="A40" s="18" t="s">
        <v>7</v>
      </c>
      <c r="B40" s="7" t="s">
        <v>8</v>
      </c>
      <c r="C40" s="7">
        <v>113</v>
      </c>
      <c r="D40" s="7" t="s">
        <v>64</v>
      </c>
      <c r="E40" s="7" t="s">
        <v>10</v>
      </c>
      <c r="F40" s="7" t="s">
        <v>11</v>
      </c>
      <c r="G40" s="7" t="s">
        <v>65</v>
      </c>
      <c r="H40" s="19" t="s">
        <v>66</v>
      </c>
      <c r="I40" s="19">
        <v>19000</v>
      </c>
      <c r="J40" s="19">
        <v>157</v>
      </c>
      <c r="K40" s="7"/>
    </row>
    <row r="41" spans="1:11" ht="47.25" x14ac:dyDescent="0.2">
      <c r="A41" s="18" t="s">
        <v>7</v>
      </c>
      <c r="B41" s="7" t="s">
        <v>8</v>
      </c>
      <c r="C41" s="7">
        <v>113</v>
      </c>
      <c r="D41" s="7" t="s">
        <v>64</v>
      </c>
      <c r="E41" s="7" t="s">
        <v>10</v>
      </c>
      <c r="F41" s="7" t="s">
        <v>11</v>
      </c>
      <c r="G41" s="7" t="s">
        <v>67</v>
      </c>
      <c r="H41" s="19" t="s">
        <v>66</v>
      </c>
      <c r="I41" s="19">
        <v>44282</v>
      </c>
      <c r="J41" s="19">
        <v>4303</v>
      </c>
      <c r="K41" s="7"/>
    </row>
    <row r="42" spans="1:11" ht="47.25" x14ac:dyDescent="0.2">
      <c r="A42" s="18" t="s">
        <v>7</v>
      </c>
      <c r="B42" s="7" t="s">
        <v>8</v>
      </c>
      <c r="C42" s="7">
        <v>113</v>
      </c>
      <c r="D42" s="7" t="s">
        <v>64</v>
      </c>
      <c r="E42" s="7" t="s">
        <v>10</v>
      </c>
      <c r="F42" s="7" t="s">
        <v>11</v>
      </c>
      <c r="G42" s="7" t="s">
        <v>68</v>
      </c>
      <c r="H42" s="19" t="s">
        <v>66</v>
      </c>
      <c r="I42" s="19">
        <v>74000</v>
      </c>
      <c r="J42" s="19">
        <v>624</v>
      </c>
      <c r="K42" s="7"/>
    </row>
    <row r="43" spans="1:11" ht="47.25" x14ac:dyDescent="0.2">
      <c r="A43" s="18" t="s">
        <v>7</v>
      </c>
      <c r="B43" s="7" t="s">
        <v>8</v>
      </c>
      <c r="C43" s="7">
        <v>113</v>
      </c>
      <c r="D43" s="7" t="s">
        <v>64</v>
      </c>
      <c r="E43" s="7" t="s">
        <v>10</v>
      </c>
      <c r="F43" s="7" t="s">
        <v>11</v>
      </c>
      <c r="G43" s="7" t="s">
        <v>69</v>
      </c>
      <c r="H43" s="19" t="s">
        <v>66</v>
      </c>
      <c r="I43" s="19">
        <v>149000</v>
      </c>
      <c r="J43" s="19">
        <v>1229</v>
      </c>
      <c r="K43" s="7"/>
    </row>
    <row r="44" spans="1:11" ht="47.25" x14ac:dyDescent="0.2">
      <c r="A44" s="18" t="s">
        <v>7</v>
      </c>
      <c r="B44" s="7" t="s">
        <v>8</v>
      </c>
      <c r="C44" s="7">
        <v>113</v>
      </c>
      <c r="D44" s="7" t="s">
        <v>64</v>
      </c>
      <c r="E44" s="7" t="s">
        <v>10</v>
      </c>
      <c r="F44" s="7" t="s">
        <v>11</v>
      </c>
      <c r="G44" s="7" t="s">
        <v>70</v>
      </c>
      <c r="H44" s="19" t="s">
        <v>66</v>
      </c>
      <c r="I44" s="19">
        <v>2285000</v>
      </c>
      <c r="J44" s="19">
        <v>2172</v>
      </c>
      <c r="K44" s="7"/>
    </row>
    <row r="45" spans="1:11" ht="47.25" x14ac:dyDescent="0.2">
      <c r="A45" s="18" t="s">
        <v>7</v>
      </c>
      <c r="B45" s="7" t="s">
        <v>8</v>
      </c>
      <c r="C45" s="7">
        <v>113</v>
      </c>
      <c r="D45" s="7" t="s">
        <v>64</v>
      </c>
      <c r="E45" s="7" t="s">
        <v>10</v>
      </c>
      <c r="F45" s="7" t="s">
        <v>11</v>
      </c>
      <c r="G45" s="7" t="s">
        <v>71</v>
      </c>
      <c r="H45" s="19" t="s">
        <v>66</v>
      </c>
      <c r="I45" s="19">
        <v>273700</v>
      </c>
      <c r="J45" s="19">
        <v>921</v>
      </c>
      <c r="K45" s="7"/>
    </row>
    <row r="46" spans="1:11" ht="47.25" x14ac:dyDescent="0.2">
      <c r="A46" s="18" t="s">
        <v>7</v>
      </c>
      <c r="B46" s="7" t="s">
        <v>8</v>
      </c>
      <c r="C46" s="7">
        <v>113</v>
      </c>
      <c r="D46" s="7" t="s">
        <v>64</v>
      </c>
      <c r="E46" s="7" t="s">
        <v>10</v>
      </c>
      <c r="F46" s="7" t="s">
        <v>11</v>
      </c>
      <c r="G46" s="7" t="s">
        <v>72</v>
      </c>
      <c r="H46" s="19" t="s">
        <v>66</v>
      </c>
      <c r="I46" s="19">
        <v>49000</v>
      </c>
      <c r="J46" s="19">
        <v>333</v>
      </c>
      <c r="K46" s="7"/>
    </row>
    <row r="47" spans="1:11" ht="47.25" x14ac:dyDescent="0.2">
      <c r="A47" s="18" t="s">
        <v>7</v>
      </c>
      <c r="B47" s="7" t="s">
        <v>8</v>
      </c>
      <c r="C47" s="7">
        <v>113</v>
      </c>
      <c r="D47" s="7" t="s">
        <v>64</v>
      </c>
      <c r="E47" s="7" t="s">
        <v>10</v>
      </c>
      <c r="F47" s="7" t="s">
        <v>11</v>
      </c>
      <c r="G47" s="7" t="s">
        <v>73</v>
      </c>
      <c r="H47" s="19" t="s">
        <v>66</v>
      </c>
      <c r="I47" s="19">
        <v>142247</v>
      </c>
      <c r="J47" s="19">
        <v>520</v>
      </c>
      <c r="K47" s="7"/>
    </row>
    <row r="48" spans="1:11" ht="47.25" x14ac:dyDescent="0.2">
      <c r="A48" s="18" t="s">
        <v>7</v>
      </c>
      <c r="B48" s="7" t="s">
        <v>8</v>
      </c>
      <c r="C48" s="7">
        <v>113</v>
      </c>
      <c r="D48" s="7" t="s">
        <v>64</v>
      </c>
      <c r="E48" s="7" t="s">
        <v>10</v>
      </c>
      <c r="F48" s="7" t="s">
        <v>11</v>
      </c>
      <c r="G48" s="7" t="s">
        <v>74</v>
      </c>
      <c r="H48" s="19" t="s">
        <v>66</v>
      </c>
      <c r="I48" s="19">
        <v>98000</v>
      </c>
      <c r="J48" s="19">
        <v>396</v>
      </c>
      <c r="K48" s="7"/>
    </row>
    <row r="49" spans="1:11" ht="47.25" x14ac:dyDescent="0.2">
      <c r="A49" s="18" t="s">
        <v>7</v>
      </c>
      <c r="B49" s="7" t="s">
        <v>8</v>
      </c>
      <c r="C49" s="7">
        <v>113</v>
      </c>
      <c r="D49" s="7" t="s">
        <v>64</v>
      </c>
      <c r="E49" s="7" t="s">
        <v>10</v>
      </c>
      <c r="F49" s="7" t="s">
        <v>11</v>
      </c>
      <c r="G49" s="7" t="s">
        <v>75</v>
      </c>
      <c r="H49" s="19" t="s">
        <v>66</v>
      </c>
      <c r="I49" s="19">
        <v>1000</v>
      </c>
      <c r="J49" s="19">
        <v>1000</v>
      </c>
      <c r="K49" s="7"/>
    </row>
    <row r="50" spans="1:11" ht="47.25" x14ac:dyDescent="0.2">
      <c r="A50" s="18" t="s">
        <v>7</v>
      </c>
      <c r="B50" s="7" t="s">
        <v>8</v>
      </c>
      <c r="C50" s="7">
        <v>113</v>
      </c>
      <c r="D50" s="7" t="s">
        <v>64</v>
      </c>
      <c r="E50" s="7" t="s">
        <v>10</v>
      </c>
      <c r="F50" s="7" t="s">
        <v>11</v>
      </c>
      <c r="G50" s="7" t="s">
        <v>76</v>
      </c>
      <c r="H50" s="19" t="s">
        <v>66</v>
      </c>
      <c r="I50" s="19">
        <v>3000</v>
      </c>
      <c r="J50" s="19">
        <v>3000</v>
      </c>
      <c r="K50" s="7"/>
    </row>
    <row r="51" spans="1:11" ht="47.25" x14ac:dyDescent="0.2">
      <c r="A51" s="18" t="s">
        <v>7</v>
      </c>
      <c r="B51" s="7" t="s">
        <v>8</v>
      </c>
      <c r="C51" s="7">
        <v>113</v>
      </c>
      <c r="D51" s="7" t="s">
        <v>64</v>
      </c>
      <c r="E51" s="7" t="s">
        <v>10</v>
      </c>
      <c r="F51" s="7" t="s">
        <v>11</v>
      </c>
      <c r="G51" s="7" t="s">
        <v>77</v>
      </c>
      <c r="H51" s="19" t="s">
        <v>66</v>
      </c>
      <c r="I51" s="19">
        <v>2500</v>
      </c>
      <c r="J51" s="19">
        <v>2500</v>
      </c>
      <c r="K51" s="7"/>
    </row>
    <row r="52" spans="1:11" ht="47.25" x14ac:dyDescent="0.2">
      <c r="A52" s="18" t="s">
        <v>7</v>
      </c>
      <c r="B52" s="7" t="s">
        <v>8</v>
      </c>
      <c r="C52" s="7">
        <v>113</v>
      </c>
      <c r="D52" s="7" t="s">
        <v>64</v>
      </c>
      <c r="E52" s="7" t="s">
        <v>10</v>
      </c>
      <c r="F52" s="7" t="s">
        <v>11</v>
      </c>
      <c r="G52" s="7" t="s">
        <v>78</v>
      </c>
      <c r="H52" s="19" t="s">
        <v>66</v>
      </c>
      <c r="I52" s="19">
        <v>1000</v>
      </c>
      <c r="J52" s="19">
        <v>1000</v>
      </c>
      <c r="K52" s="7"/>
    </row>
    <row r="53" spans="1:11" ht="47.25" x14ac:dyDescent="0.2">
      <c r="A53" s="18" t="s">
        <v>7</v>
      </c>
      <c r="B53" s="7" t="s">
        <v>8</v>
      </c>
      <c r="C53" s="7">
        <v>113</v>
      </c>
      <c r="D53" s="7" t="s">
        <v>64</v>
      </c>
      <c r="E53" s="7" t="s">
        <v>10</v>
      </c>
      <c r="F53" s="7" t="s">
        <v>11</v>
      </c>
      <c r="G53" s="7" t="s">
        <v>79</v>
      </c>
      <c r="H53" s="19" t="s">
        <v>66</v>
      </c>
      <c r="I53" s="19">
        <v>4500</v>
      </c>
      <c r="J53" s="19">
        <v>4500</v>
      </c>
      <c r="K53" s="7"/>
    </row>
    <row r="54" spans="1:11" ht="47.25" x14ac:dyDescent="0.2">
      <c r="A54" s="18" t="s">
        <v>7</v>
      </c>
      <c r="B54" s="7" t="s">
        <v>8</v>
      </c>
      <c r="C54" s="7">
        <v>113</v>
      </c>
      <c r="D54" s="7" t="s">
        <v>64</v>
      </c>
      <c r="E54" s="7" t="s">
        <v>10</v>
      </c>
      <c r="F54" s="7" t="s">
        <v>11</v>
      </c>
      <c r="G54" s="7" t="s">
        <v>80</v>
      </c>
      <c r="H54" s="19" t="s">
        <v>66</v>
      </c>
      <c r="I54" s="19">
        <v>2000</v>
      </c>
      <c r="J54" s="19">
        <v>2000</v>
      </c>
      <c r="K54" s="7"/>
    </row>
    <row r="55" spans="1:11" ht="47.25" x14ac:dyDescent="0.2">
      <c r="A55" s="18" t="s">
        <v>7</v>
      </c>
      <c r="B55" s="7" t="s">
        <v>8</v>
      </c>
      <c r="C55" s="7">
        <v>113</v>
      </c>
      <c r="D55" s="7" t="s">
        <v>64</v>
      </c>
      <c r="E55" s="7" t="s">
        <v>10</v>
      </c>
      <c r="F55" s="7" t="s">
        <v>11</v>
      </c>
      <c r="G55" s="7" t="s">
        <v>81</v>
      </c>
      <c r="H55" s="19" t="s">
        <v>66</v>
      </c>
      <c r="I55" s="19">
        <v>5000</v>
      </c>
      <c r="J55" s="19">
        <v>5000</v>
      </c>
      <c r="K55" s="7"/>
    </row>
    <row r="56" spans="1:11" ht="47.25" x14ac:dyDescent="0.2">
      <c r="A56" s="18" t="s">
        <v>7</v>
      </c>
      <c r="B56" s="7" t="s">
        <v>8</v>
      </c>
      <c r="C56" s="7">
        <v>113</v>
      </c>
      <c r="D56" s="7" t="s">
        <v>64</v>
      </c>
      <c r="E56" s="7" t="s">
        <v>10</v>
      </c>
      <c r="F56" s="7" t="s">
        <v>11</v>
      </c>
      <c r="G56" s="7" t="s">
        <v>82</v>
      </c>
      <c r="H56" s="19" t="s">
        <v>66</v>
      </c>
      <c r="I56" s="19">
        <v>23000</v>
      </c>
      <c r="J56" s="19">
        <v>190</v>
      </c>
      <c r="K56" s="7"/>
    </row>
    <row r="57" spans="1:11" ht="47.25" x14ac:dyDescent="0.2">
      <c r="A57" s="18" t="s">
        <v>7</v>
      </c>
      <c r="B57" s="7" t="s">
        <v>8</v>
      </c>
      <c r="C57" s="7">
        <v>113</v>
      </c>
      <c r="D57" s="7" t="s">
        <v>64</v>
      </c>
      <c r="E57" s="7" t="s">
        <v>10</v>
      </c>
      <c r="F57" s="7" t="s">
        <v>11</v>
      </c>
      <c r="G57" s="7" t="s">
        <v>83</v>
      </c>
      <c r="H57" s="19" t="s">
        <v>66</v>
      </c>
      <c r="I57" s="19">
        <v>4000</v>
      </c>
      <c r="J57" s="19">
        <v>4000</v>
      </c>
      <c r="K57" s="7"/>
    </row>
    <row r="58" spans="1:11" ht="47.25" x14ac:dyDescent="0.2">
      <c r="A58" s="18" t="s">
        <v>7</v>
      </c>
      <c r="B58" s="7" t="s">
        <v>8</v>
      </c>
      <c r="C58" s="7">
        <v>113</v>
      </c>
      <c r="D58" s="7" t="s">
        <v>64</v>
      </c>
      <c r="E58" s="7" t="s">
        <v>10</v>
      </c>
      <c r="F58" s="7" t="s">
        <v>11</v>
      </c>
      <c r="G58" s="7" t="s">
        <v>84</v>
      </c>
      <c r="H58" s="19" t="s">
        <v>66</v>
      </c>
      <c r="I58" s="19">
        <v>10000</v>
      </c>
      <c r="J58" s="19">
        <v>10000</v>
      </c>
      <c r="K58" s="7"/>
    </row>
    <row r="59" spans="1:11" ht="47.25" x14ac:dyDescent="0.2">
      <c r="A59" s="18" t="s">
        <v>7</v>
      </c>
      <c r="B59" s="7" t="s">
        <v>8</v>
      </c>
      <c r="C59" s="7">
        <v>113</v>
      </c>
      <c r="D59" s="7" t="s">
        <v>64</v>
      </c>
      <c r="E59" s="7" t="s">
        <v>10</v>
      </c>
      <c r="F59" s="7" t="s">
        <v>11</v>
      </c>
      <c r="G59" s="7" t="s">
        <v>85</v>
      </c>
      <c r="H59" s="19" t="s">
        <v>66</v>
      </c>
      <c r="I59" s="19">
        <v>10000</v>
      </c>
      <c r="J59" s="19">
        <v>563</v>
      </c>
      <c r="K59" s="7"/>
    </row>
    <row r="60" spans="1:11" ht="47.25" x14ac:dyDescent="0.2">
      <c r="A60" s="18" t="s">
        <v>7</v>
      </c>
      <c r="B60" s="7" t="s">
        <v>8</v>
      </c>
      <c r="C60" s="7">
        <v>113</v>
      </c>
      <c r="D60" s="7" t="s">
        <v>64</v>
      </c>
      <c r="E60" s="7" t="s">
        <v>10</v>
      </c>
      <c r="F60" s="7" t="s">
        <v>11</v>
      </c>
      <c r="G60" s="7" t="s">
        <v>86</v>
      </c>
      <c r="H60" s="19" t="s">
        <v>66</v>
      </c>
      <c r="I60" s="19">
        <v>35000</v>
      </c>
      <c r="J60" s="19">
        <v>389</v>
      </c>
      <c r="K60" s="7"/>
    </row>
    <row r="61" spans="1:11" ht="47.25" x14ac:dyDescent="0.2">
      <c r="A61" s="18" t="s">
        <v>7</v>
      </c>
      <c r="B61" s="7" t="s">
        <v>8</v>
      </c>
      <c r="C61" s="7">
        <v>113</v>
      </c>
      <c r="D61" s="7" t="s">
        <v>64</v>
      </c>
      <c r="E61" s="7" t="s">
        <v>10</v>
      </c>
      <c r="F61" s="7" t="s">
        <v>11</v>
      </c>
      <c r="G61" s="7" t="s">
        <v>87</v>
      </c>
      <c r="H61" s="19" t="s">
        <v>66</v>
      </c>
      <c r="I61" s="19">
        <v>5000</v>
      </c>
      <c r="J61" s="19">
        <v>5000</v>
      </c>
      <c r="K61" s="7"/>
    </row>
    <row r="62" spans="1:11" ht="47.25" x14ac:dyDescent="0.2">
      <c r="A62" s="18" t="s">
        <v>7</v>
      </c>
      <c r="B62" s="7" t="s">
        <v>8</v>
      </c>
      <c r="C62" s="7">
        <v>113</v>
      </c>
      <c r="D62" s="7" t="s">
        <v>64</v>
      </c>
      <c r="E62" s="7" t="s">
        <v>10</v>
      </c>
      <c r="F62" s="7" t="s">
        <v>11</v>
      </c>
      <c r="G62" s="7" t="s">
        <v>88</v>
      </c>
      <c r="H62" s="19" t="s">
        <v>66</v>
      </c>
      <c r="I62" s="19">
        <v>20000</v>
      </c>
      <c r="J62" s="19">
        <v>165</v>
      </c>
      <c r="K62" s="7"/>
    </row>
    <row r="63" spans="1:11" ht="47.25" x14ac:dyDescent="0.2">
      <c r="A63" s="18" t="s">
        <v>7</v>
      </c>
      <c r="B63" s="7" t="s">
        <v>8</v>
      </c>
      <c r="C63" s="7">
        <v>113</v>
      </c>
      <c r="D63" s="7" t="s">
        <v>64</v>
      </c>
      <c r="E63" s="7" t="s">
        <v>10</v>
      </c>
      <c r="F63" s="7" t="s">
        <v>11</v>
      </c>
      <c r="G63" s="7" t="s">
        <v>89</v>
      </c>
      <c r="H63" s="19" t="s">
        <v>66</v>
      </c>
      <c r="I63" s="19">
        <v>10000</v>
      </c>
      <c r="J63" s="19">
        <v>222</v>
      </c>
      <c r="K63" s="7"/>
    </row>
    <row r="64" spans="1:11" ht="47.25" x14ac:dyDescent="0.2">
      <c r="A64" s="18" t="s">
        <v>7</v>
      </c>
      <c r="B64" s="7" t="s">
        <v>8</v>
      </c>
      <c r="C64" s="7">
        <v>113</v>
      </c>
      <c r="D64" s="7" t="s">
        <v>64</v>
      </c>
      <c r="E64" s="7" t="s">
        <v>10</v>
      </c>
      <c r="F64" s="7" t="s">
        <v>11</v>
      </c>
      <c r="G64" s="7" t="s">
        <v>90</v>
      </c>
      <c r="H64" s="19" t="s">
        <v>66</v>
      </c>
      <c r="I64" s="19">
        <v>17000</v>
      </c>
      <c r="J64" s="19">
        <v>140</v>
      </c>
      <c r="K64" s="7"/>
    </row>
    <row r="65" spans="1:11" ht="47.25" x14ac:dyDescent="0.2">
      <c r="A65" s="18" t="s">
        <v>7</v>
      </c>
      <c r="B65" s="7" t="s">
        <v>8</v>
      </c>
      <c r="C65" s="7">
        <v>113</v>
      </c>
      <c r="D65" s="7" t="s">
        <v>64</v>
      </c>
      <c r="E65" s="7" t="s">
        <v>10</v>
      </c>
      <c r="F65" s="7" t="s">
        <v>11</v>
      </c>
      <c r="G65" s="7" t="s">
        <v>91</v>
      </c>
      <c r="H65" s="19" t="s">
        <v>66</v>
      </c>
      <c r="I65" s="19">
        <v>2000</v>
      </c>
      <c r="J65" s="19">
        <v>390</v>
      </c>
      <c r="K65" s="7"/>
    </row>
    <row r="66" spans="1:11" ht="47.25" x14ac:dyDescent="0.2">
      <c r="A66" s="18" t="s">
        <v>7</v>
      </c>
      <c r="B66" s="7" t="s">
        <v>8</v>
      </c>
      <c r="C66" s="7">
        <v>114</v>
      </c>
      <c r="D66" s="7" t="s">
        <v>64</v>
      </c>
      <c r="E66" s="7" t="s">
        <v>24</v>
      </c>
      <c r="F66" s="7" t="s">
        <v>11</v>
      </c>
      <c r="G66" s="7" t="s">
        <v>92</v>
      </c>
      <c r="H66" s="19" t="s">
        <v>66</v>
      </c>
      <c r="I66" s="19">
        <v>5000</v>
      </c>
      <c r="J66" s="19">
        <v>5000</v>
      </c>
      <c r="K66" s="7"/>
    </row>
    <row r="67" spans="1:11" ht="47.25" x14ac:dyDescent="0.2">
      <c r="A67" s="18" t="s">
        <v>7</v>
      </c>
      <c r="B67" s="7" t="s">
        <v>8</v>
      </c>
      <c r="C67" s="7">
        <v>114</v>
      </c>
      <c r="D67" s="7" t="s">
        <v>64</v>
      </c>
      <c r="E67" s="7" t="s">
        <v>24</v>
      </c>
      <c r="F67" s="7" t="s">
        <v>11</v>
      </c>
      <c r="G67" s="7" t="s">
        <v>93</v>
      </c>
      <c r="H67" s="19" t="s">
        <v>66</v>
      </c>
      <c r="I67" s="19">
        <v>8000</v>
      </c>
      <c r="J67" s="19">
        <v>8000</v>
      </c>
      <c r="K67" s="7"/>
    </row>
    <row r="68" spans="1:11" ht="47.25" x14ac:dyDescent="0.2">
      <c r="A68" s="18" t="s">
        <v>7</v>
      </c>
      <c r="B68" s="7" t="s">
        <v>8</v>
      </c>
      <c r="C68" s="7">
        <v>114</v>
      </c>
      <c r="D68" s="7" t="s">
        <v>64</v>
      </c>
      <c r="E68" s="7" t="s">
        <v>24</v>
      </c>
      <c r="F68" s="7" t="s">
        <v>11</v>
      </c>
      <c r="G68" s="7" t="s">
        <v>94</v>
      </c>
      <c r="H68" s="19" t="s">
        <v>66</v>
      </c>
      <c r="I68" s="19">
        <v>35000</v>
      </c>
      <c r="J68" s="19">
        <v>35000</v>
      </c>
      <c r="K68" s="7"/>
    </row>
    <row r="69" spans="1:11" ht="78.75" x14ac:dyDescent="0.2">
      <c r="A69" s="18" t="s">
        <v>7</v>
      </c>
      <c r="B69" s="7" t="s">
        <v>8</v>
      </c>
      <c r="C69" s="7">
        <v>114</v>
      </c>
      <c r="D69" s="7" t="s">
        <v>64</v>
      </c>
      <c r="E69" s="7" t="s">
        <v>10</v>
      </c>
      <c r="F69" s="7" t="s">
        <v>11</v>
      </c>
      <c r="G69" s="7" t="s">
        <v>95</v>
      </c>
      <c r="H69" s="19" t="s">
        <v>96</v>
      </c>
      <c r="I69" s="19">
        <v>179000</v>
      </c>
      <c r="J69" s="19">
        <v>38906</v>
      </c>
      <c r="K69" s="7"/>
    </row>
    <row r="70" spans="1:11" ht="63" x14ac:dyDescent="0.2">
      <c r="A70" s="18" t="s">
        <v>7</v>
      </c>
      <c r="B70" s="7" t="s">
        <v>8</v>
      </c>
      <c r="C70" s="7">
        <v>114</v>
      </c>
      <c r="D70" s="7" t="s">
        <v>64</v>
      </c>
      <c r="E70" s="7" t="s">
        <v>10</v>
      </c>
      <c r="F70" s="7" t="s">
        <v>11</v>
      </c>
      <c r="G70" s="7" t="s">
        <v>97</v>
      </c>
      <c r="H70" s="19" t="s">
        <v>98</v>
      </c>
      <c r="I70" s="19">
        <v>193000</v>
      </c>
      <c r="J70" s="19">
        <v>15079</v>
      </c>
      <c r="K70" s="7"/>
    </row>
    <row r="71" spans="1:11" ht="78.75" x14ac:dyDescent="0.2">
      <c r="A71" s="18" t="s">
        <v>7</v>
      </c>
      <c r="B71" s="7" t="s">
        <v>8</v>
      </c>
      <c r="C71" s="7">
        <v>114</v>
      </c>
      <c r="D71" s="7" t="s">
        <v>64</v>
      </c>
      <c r="E71" s="7" t="s">
        <v>10</v>
      </c>
      <c r="F71" s="7" t="s">
        <v>11</v>
      </c>
      <c r="G71" s="7" t="s">
        <v>99</v>
      </c>
      <c r="H71" s="19" t="s">
        <v>100</v>
      </c>
      <c r="I71" s="19">
        <v>179000</v>
      </c>
      <c r="J71" s="19">
        <v>52037</v>
      </c>
      <c r="K71" s="7"/>
    </row>
    <row r="72" spans="1:11" ht="78.75" x14ac:dyDescent="0.2">
      <c r="A72" s="18" t="s">
        <v>7</v>
      </c>
      <c r="B72" s="7" t="s">
        <v>8</v>
      </c>
      <c r="C72" s="7">
        <v>115</v>
      </c>
      <c r="D72" s="7" t="s">
        <v>64</v>
      </c>
      <c r="E72" s="7" t="s">
        <v>26</v>
      </c>
      <c r="F72" s="7" t="s">
        <v>11</v>
      </c>
      <c r="G72" s="7" t="s">
        <v>101</v>
      </c>
      <c r="H72" s="19" t="s">
        <v>102</v>
      </c>
      <c r="I72" s="19">
        <v>2000</v>
      </c>
      <c r="J72" s="19">
        <v>2000</v>
      </c>
      <c r="K72" s="7"/>
    </row>
    <row r="73" spans="1:11" ht="78.75" x14ac:dyDescent="0.2">
      <c r="A73" s="18" t="s">
        <v>7</v>
      </c>
      <c r="B73" s="7" t="s">
        <v>8</v>
      </c>
      <c r="C73" s="7">
        <v>115</v>
      </c>
      <c r="D73" s="7" t="s">
        <v>64</v>
      </c>
      <c r="E73" s="7" t="s">
        <v>26</v>
      </c>
      <c r="F73" s="7" t="s">
        <v>11</v>
      </c>
      <c r="G73" s="7" t="s">
        <v>103</v>
      </c>
      <c r="H73" s="19" t="s">
        <v>102</v>
      </c>
      <c r="I73" s="19">
        <v>2000</v>
      </c>
      <c r="J73" s="19">
        <v>2000</v>
      </c>
      <c r="K73" s="7"/>
    </row>
    <row r="74" spans="1:11" ht="78.75" x14ac:dyDescent="0.2">
      <c r="A74" s="18" t="s">
        <v>7</v>
      </c>
      <c r="B74" s="7" t="s">
        <v>8</v>
      </c>
      <c r="C74" s="7">
        <v>115</v>
      </c>
      <c r="D74" s="7" t="s">
        <v>64</v>
      </c>
      <c r="E74" s="7" t="s">
        <v>26</v>
      </c>
      <c r="F74" s="7" t="s">
        <v>11</v>
      </c>
      <c r="G74" s="7" t="s">
        <v>104</v>
      </c>
      <c r="H74" s="19" t="s">
        <v>102</v>
      </c>
      <c r="I74" s="19">
        <v>2000</v>
      </c>
      <c r="J74" s="19">
        <v>2000</v>
      </c>
      <c r="K74" s="7"/>
    </row>
    <row r="75" spans="1:11" ht="78.75" x14ac:dyDescent="0.2">
      <c r="A75" s="18" t="s">
        <v>7</v>
      </c>
      <c r="B75" s="7" t="s">
        <v>8</v>
      </c>
      <c r="C75" s="7">
        <v>115</v>
      </c>
      <c r="D75" s="7" t="s">
        <v>64</v>
      </c>
      <c r="E75" s="7" t="s">
        <v>26</v>
      </c>
      <c r="F75" s="7" t="s">
        <v>11</v>
      </c>
      <c r="G75" s="7" t="s">
        <v>105</v>
      </c>
      <c r="H75" s="19" t="s">
        <v>102</v>
      </c>
      <c r="I75" s="19">
        <v>2000</v>
      </c>
      <c r="J75" s="19">
        <v>2000</v>
      </c>
      <c r="K75" s="7"/>
    </row>
    <row r="76" spans="1:11" ht="78.75" x14ac:dyDescent="0.2">
      <c r="A76" s="18" t="s">
        <v>7</v>
      </c>
      <c r="B76" s="7" t="s">
        <v>8</v>
      </c>
      <c r="C76" s="7">
        <v>115</v>
      </c>
      <c r="D76" s="7" t="s">
        <v>64</v>
      </c>
      <c r="E76" s="7" t="s">
        <v>26</v>
      </c>
      <c r="F76" s="7" t="s">
        <v>11</v>
      </c>
      <c r="G76" s="7" t="s">
        <v>106</v>
      </c>
      <c r="H76" s="19" t="s">
        <v>102</v>
      </c>
      <c r="I76" s="19">
        <v>2500</v>
      </c>
      <c r="J76" s="19">
        <v>2500</v>
      </c>
      <c r="K76" s="7"/>
    </row>
    <row r="77" spans="1:11" ht="78.75" x14ac:dyDescent="0.2">
      <c r="A77" s="18" t="s">
        <v>7</v>
      </c>
      <c r="B77" s="7" t="s">
        <v>8</v>
      </c>
      <c r="C77" s="7">
        <v>115</v>
      </c>
      <c r="D77" s="7" t="s">
        <v>64</v>
      </c>
      <c r="E77" s="7" t="s">
        <v>26</v>
      </c>
      <c r="F77" s="7" t="s">
        <v>11</v>
      </c>
      <c r="G77" s="7" t="s">
        <v>107</v>
      </c>
      <c r="H77" s="19" t="s">
        <v>102</v>
      </c>
      <c r="I77" s="19">
        <v>10000</v>
      </c>
      <c r="J77" s="19">
        <v>10000</v>
      </c>
      <c r="K77" s="7"/>
    </row>
    <row r="78" spans="1:11" ht="78.75" x14ac:dyDescent="0.2">
      <c r="A78" s="18" t="s">
        <v>7</v>
      </c>
      <c r="B78" s="7" t="s">
        <v>8</v>
      </c>
      <c r="C78" s="7">
        <v>115</v>
      </c>
      <c r="D78" s="7" t="s">
        <v>64</v>
      </c>
      <c r="E78" s="7" t="s">
        <v>26</v>
      </c>
      <c r="F78" s="7" t="s">
        <v>11</v>
      </c>
      <c r="G78" s="7" t="s">
        <v>108</v>
      </c>
      <c r="H78" s="19" t="s">
        <v>102</v>
      </c>
      <c r="I78" s="19">
        <v>44550</v>
      </c>
      <c r="J78" s="19">
        <v>44550</v>
      </c>
      <c r="K78" s="7"/>
    </row>
    <row r="79" spans="1:11" ht="78.75" x14ac:dyDescent="0.2">
      <c r="A79" s="18" t="s">
        <v>7</v>
      </c>
      <c r="B79" s="7" t="s">
        <v>8</v>
      </c>
      <c r="C79" s="7">
        <v>115</v>
      </c>
      <c r="D79" s="7" t="s">
        <v>64</v>
      </c>
      <c r="E79" s="7" t="s">
        <v>26</v>
      </c>
      <c r="F79" s="7" t="s">
        <v>11</v>
      </c>
      <c r="G79" s="7" t="s">
        <v>109</v>
      </c>
      <c r="H79" s="19" t="s">
        <v>102</v>
      </c>
      <c r="I79" s="19">
        <v>12500</v>
      </c>
      <c r="J79" s="19">
        <v>12500</v>
      </c>
      <c r="K79" s="7"/>
    </row>
    <row r="80" spans="1:11" ht="78.75" x14ac:dyDescent="0.2">
      <c r="A80" s="18" t="s">
        <v>7</v>
      </c>
      <c r="B80" s="7" t="s">
        <v>8</v>
      </c>
      <c r="C80" s="7">
        <v>115</v>
      </c>
      <c r="D80" s="7" t="s">
        <v>64</v>
      </c>
      <c r="E80" s="7" t="s">
        <v>26</v>
      </c>
      <c r="F80" s="7" t="s">
        <v>11</v>
      </c>
      <c r="G80" s="7" t="s">
        <v>110</v>
      </c>
      <c r="H80" s="19" t="s">
        <v>102</v>
      </c>
      <c r="I80" s="19">
        <v>5000</v>
      </c>
      <c r="J80" s="19">
        <v>5000</v>
      </c>
      <c r="K80" s="7"/>
    </row>
    <row r="81" spans="1:11" ht="78.75" x14ac:dyDescent="0.2">
      <c r="A81" s="18" t="s">
        <v>7</v>
      </c>
      <c r="B81" s="7" t="s">
        <v>8</v>
      </c>
      <c r="C81" s="7">
        <v>115</v>
      </c>
      <c r="D81" s="7" t="s">
        <v>64</v>
      </c>
      <c r="E81" s="7" t="s">
        <v>26</v>
      </c>
      <c r="F81" s="7" t="s">
        <v>11</v>
      </c>
      <c r="G81" s="7" t="s">
        <v>111</v>
      </c>
      <c r="H81" s="19" t="s">
        <v>102</v>
      </c>
      <c r="I81" s="19">
        <v>15000</v>
      </c>
      <c r="J81" s="19">
        <v>15000</v>
      </c>
      <c r="K81" s="7"/>
    </row>
    <row r="82" spans="1:11" ht="78.75" x14ac:dyDescent="0.2">
      <c r="A82" s="18" t="s">
        <v>7</v>
      </c>
      <c r="B82" s="7" t="s">
        <v>8</v>
      </c>
      <c r="C82" s="7">
        <v>115</v>
      </c>
      <c r="D82" s="7" t="s">
        <v>64</v>
      </c>
      <c r="E82" s="7" t="s">
        <v>26</v>
      </c>
      <c r="F82" s="7" t="s">
        <v>11</v>
      </c>
      <c r="G82" s="7" t="s">
        <v>112</v>
      </c>
      <c r="H82" s="19" t="s">
        <v>102</v>
      </c>
      <c r="I82" s="19">
        <v>25000</v>
      </c>
      <c r="J82" s="19">
        <v>25000</v>
      </c>
      <c r="K82" s="7"/>
    </row>
    <row r="83" spans="1:11" ht="78.75" x14ac:dyDescent="0.2">
      <c r="A83" s="18" t="s">
        <v>7</v>
      </c>
      <c r="B83" s="7" t="s">
        <v>8</v>
      </c>
      <c r="C83" s="7">
        <v>115</v>
      </c>
      <c r="D83" s="7" t="s">
        <v>64</v>
      </c>
      <c r="E83" s="7" t="s">
        <v>26</v>
      </c>
      <c r="F83" s="7" t="s">
        <v>11</v>
      </c>
      <c r="G83" s="7" t="s">
        <v>113</v>
      </c>
      <c r="H83" s="19" t="s">
        <v>102</v>
      </c>
      <c r="I83" s="19">
        <v>25000</v>
      </c>
      <c r="J83" s="19">
        <v>25000</v>
      </c>
      <c r="K83" s="7"/>
    </row>
    <row r="84" spans="1:11" ht="78.75" x14ac:dyDescent="0.2">
      <c r="A84" s="18" t="s">
        <v>7</v>
      </c>
      <c r="B84" s="7" t="s">
        <v>8</v>
      </c>
      <c r="C84" s="7">
        <v>115</v>
      </c>
      <c r="D84" s="7" t="s">
        <v>64</v>
      </c>
      <c r="E84" s="7" t="s">
        <v>26</v>
      </c>
      <c r="F84" s="7" t="s">
        <v>11</v>
      </c>
      <c r="G84" s="7" t="s">
        <v>114</v>
      </c>
      <c r="H84" s="19" t="s">
        <v>102</v>
      </c>
      <c r="I84" s="19">
        <v>20000</v>
      </c>
      <c r="J84" s="19">
        <v>20000</v>
      </c>
      <c r="K84" s="7"/>
    </row>
    <row r="85" spans="1:11" ht="78.75" x14ac:dyDescent="0.2">
      <c r="A85" s="18" t="s">
        <v>7</v>
      </c>
      <c r="B85" s="7" t="s">
        <v>8</v>
      </c>
      <c r="C85" s="7">
        <v>115</v>
      </c>
      <c r="D85" s="7" t="s">
        <v>64</v>
      </c>
      <c r="E85" s="7" t="s">
        <v>26</v>
      </c>
      <c r="F85" s="7" t="s">
        <v>11</v>
      </c>
      <c r="G85" s="7" t="s">
        <v>115</v>
      </c>
      <c r="H85" s="19" t="s">
        <v>102</v>
      </c>
      <c r="I85" s="19">
        <v>2500</v>
      </c>
      <c r="J85" s="19">
        <v>2500</v>
      </c>
      <c r="K85" s="7"/>
    </row>
    <row r="86" spans="1:11" ht="78.75" x14ac:dyDescent="0.2">
      <c r="A86" s="18" t="s">
        <v>7</v>
      </c>
      <c r="B86" s="7" t="s">
        <v>8</v>
      </c>
      <c r="C86" s="7">
        <v>115</v>
      </c>
      <c r="D86" s="7" t="s">
        <v>64</v>
      </c>
      <c r="E86" s="7" t="s">
        <v>26</v>
      </c>
      <c r="F86" s="7" t="s">
        <v>11</v>
      </c>
      <c r="G86" s="7" t="s">
        <v>116</v>
      </c>
      <c r="H86" s="19" t="s">
        <v>102</v>
      </c>
      <c r="I86" s="19">
        <v>100000</v>
      </c>
      <c r="J86" s="19">
        <v>100000</v>
      </c>
      <c r="K86" s="7"/>
    </row>
    <row r="87" spans="1:11" ht="78.75" x14ac:dyDescent="0.2">
      <c r="A87" s="18" t="s">
        <v>7</v>
      </c>
      <c r="B87" s="7" t="s">
        <v>8</v>
      </c>
      <c r="C87" s="7">
        <v>115</v>
      </c>
      <c r="D87" s="7" t="s">
        <v>64</v>
      </c>
      <c r="E87" s="7" t="s">
        <v>26</v>
      </c>
      <c r="F87" s="7" t="s">
        <v>11</v>
      </c>
      <c r="G87" s="7" t="s">
        <v>117</v>
      </c>
      <c r="H87" s="19" t="s">
        <v>102</v>
      </c>
      <c r="I87" s="19">
        <v>7500</v>
      </c>
      <c r="J87" s="19">
        <v>7500</v>
      </c>
      <c r="K87" s="7"/>
    </row>
    <row r="88" spans="1:11" ht="78.75" x14ac:dyDescent="0.2">
      <c r="A88" s="18" t="s">
        <v>7</v>
      </c>
      <c r="B88" s="7" t="s">
        <v>8</v>
      </c>
      <c r="C88" s="7">
        <v>115</v>
      </c>
      <c r="D88" s="7" t="s">
        <v>64</v>
      </c>
      <c r="E88" s="7" t="s">
        <v>26</v>
      </c>
      <c r="F88" s="7" t="s">
        <v>11</v>
      </c>
      <c r="G88" s="7" t="s">
        <v>118</v>
      </c>
      <c r="H88" s="19" t="s">
        <v>102</v>
      </c>
      <c r="I88" s="19">
        <v>35000</v>
      </c>
      <c r="J88" s="19">
        <v>35000</v>
      </c>
      <c r="K88" s="7"/>
    </row>
    <row r="89" spans="1:11" ht="78.75" x14ac:dyDescent="0.2">
      <c r="A89" s="18" t="s">
        <v>7</v>
      </c>
      <c r="B89" s="7" t="s">
        <v>8</v>
      </c>
      <c r="C89" s="7">
        <v>115</v>
      </c>
      <c r="D89" s="7" t="s">
        <v>64</v>
      </c>
      <c r="E89" s="7" t="s">
        <v>26</v>
      </c>
      <c r="F89" s="7" t="s">
        <v>11</v>
      </c>
      <c r="G89" s="7" t="s">
        <v>119</v>
      </c>
      <c r="H89" s="19" t="s">
        <v>102</v>
      </c>
      <c r="I89" s="19">
        <v>10000</v>
      </c>
      <c r="J89" s="19">
        <v>10000</v>
      </c>
      <c r="K89" s="7"/>
    </row>
    <row r="90" spans="1:11" ht="78.75" x14ac:dyDescent="0.2">
      <c r="A90" s="18" t="s">
        <v>7</v>
      </c>
      <c r="B90" s="7" t="s">
        <v>8</v>
      </c>
      <c r="C90" s="7">
        <v>115</v>
      </c>
      <c r="D90" s="7" t="s">
        <v>64</v>
      </c>
      <c r="E90" s="7" t="s">
        <v>26</v>
      </c>
      <c r="F90" s="7" t="s">
        <v>11</v>
      </c>
      <c r="G90" s="7" t="s">
        <v>120</v>
      </c>
      <c r="H90" s="19" t="s">
        <v>102</v>
      </c>
      <c r="I90" s="19">
        <v>55000</v>
      </c>
      <c r="J90" s="19">
        <v>55000</v>
      </c>
      <c r="K90" s="7"/>
    </row>
    <row r="91" spans="1:11" ht="78.75" x14ac:dyDescent="0.2">
      <c r="A91" s="18" t="s">
        <v>7</v>
      </c>
      <c r="B91" s="7" t="s">
        <v>8</v>
      </c>
      <c r="C91" s="7">
        <v>115</v>
      </c>
      <c r="D91" s="7" t="s">
        <v>64</v>
      </c>
      <c r="E91" s="7" t="s">
        <v>26</v>
      </c>
      <c r="F91" s="7" t="s">
        <v>11</v>
      </c>
      <c r="G91" s="7" t="s">
        <v>121</v>
      </c>
      <c r="H91" s="19" t="s">
        <v>102</v>
      </c>
      <c r="I91" s="19">
        <v>40000</v>
      </c>
      <c r="J91" s="19">
        <v>40000</v>
      </c>
      <c r="K91" s="7"/>
    </row>
    <row r="92" spans="1:11" ht="78.75" x14ac:dyDescent="0.2">
      <c r="A92" s="18" t="s">
        <v>7</v>
      </c>
      <c r="B92" s="7" t="s">
        <v>8</v>
      </c>
      <c r="C92" s="7">
        <v>115</v>
      </c>
      <c r="D92" s="7" t="s">
        <v>64</v>
      </c>
      <c r="E92" s="7" t="s">
        <v>26</v>
      </c>
      <c r="F92" s="7" t="s">
        <v>11</v>
      </c>
      <c r="G92" s="7" t="s">
        <v>122</v>
      </c>
      <c r="H92" s="19" t="s">
        <v>102</v>
      </c>
      <c r="I92" s="19">
        <v>3000</v>
      </c>
      <c r="J92" s="19">
        <v>3000</v>
      </c>
      <c r="K92" s="7"/>
    </row>
    <row r="93" spans="1:11" ht="78.75" x14ac:dyDescent="0.2">
      <c r="A93" s="18" t="s">
        <v>7</v>
      </c>
      <c r="B93" s="7" t="s">
        <v>8</v>
      </c>
      <c r="C93" s="7">
        <v>115</v>
      </c>
      <c r="D93" s="7" t="s">
        <v>64</v>
      </c>
      <c r="E93" s="7" t="s">
        <v>26</v>
      </c>
      <c r="F93" s="7" t="s">
        <v>11</v>
      </c>
      <c r="G93" s="7" t="s">
        <v>123</v>
      </c>
      <c r="H93" s="19" t="s">
        <v>102</v>
      </c>
      <c r="I93" s="19">
        <v>70000</v>
      </c>
      <c r="J93" s="19">
        <v>70000</v>
      </c>
      <c r="K93" s="7"/>
    </row>
    <row r="94" spans="1:11" ht="78.75" x14ac:dyDescent="0.2">
      <c r="A94" s="18" t="s">
        <v>7</v>
      </c>
      <c r="B94" s="7" t="s">
        <v>8</v>
      </c>
      <c r="C94" s="7">
        <v>115</v>
      </c>
      <c r="D94" s="7" t="s">
        <v>64</v>
      </c>
      <c r="E94" s="7" t="s">
        <v>124</v>
      </c>
      <c r="F94" s="7" t="s">
        <v>11</v>
      </c>
      <c r="G94" s="7" t="s">
        <v>125</v>
      </c>
      <c r="H94" s="19" t="s">
        <v>102</v>
      </c>
      <c r="I94" s="19">
        <v>15000</v>
      </c>
      <c r="J94" s="19">
        <v>15000</v>
      </c>
      <c r="K94" s="7"/>
    </row>
    <row r="95" spans="1:11" ht="78.75" x14ac:dyDescent="0.2">
      <c r="A95" s="18" t="s">
        <v>7</v>
      </c>
      <c r="B95" s="7" t="s">
        <v>8</v>
      </c>
      <c r="C95" s="7">
        <v>115</v>
      </c>
      <c r="D95" s="7" t="s">
        <v>64</v>
      </c>
      <c r="E95" s="7" t="s">
        <v>124</v>
      </c>
      <c r="F95" s="7" t="s">
        <v>11</v>
      </c>
      <c r="G95" s="7" t="s">
        <v>126</v>
      </c>
      <c r="H95" s="19" t="s">
        <v>102</v>
      </c>
      <c r="I95" s="19">
        <v>2500</v>
      </c>
      <c r="J95" s="19">
        <v>2500</v>
      </c>
      <c r="K95" s="7"/>
    </row>
    <row r="96" spans="1:11" ht="78.75" x14ac:dyDescent="0.2">
      <c r="A96" s="18" t="s">
        <v>7</v>
      </c>
      <c r="B96" s="7" t="s">
        <v>8</v>
      </c>
      <c r="C96" s="7">
        <v>115</v>
      </c>
      <c r="D96" s="7" t="s">
        <v>64</v>
      </c>
      <c r="E96" s="7" t="s">
        <v>124</v>
      </c>
      <c r="F96" s="7" t="s">
        <v>11</v>
      </c>
      <c r="G96" s="7" t="s">
        <v>127</v>
      </c>
      <c r="H96" s="19" t="s">
        <v>102</v>
      </c>
      <c r="I96" s="19">
        <v>2500</v>
      </c>
      <c r="J96" s="19">
        <v>2500</v>
      </c>
      <c r="K96" s="7"/>
    </row>
    <row r="97" spans="1:11" ht="78.75" x14ac:dyDescent="0.2">
      <c r="A97" s="18" t="s">
        <v>7</v>
      </c>
      <c r="B97" s="7" t="s">
        <v>8</v>
      </c>
      <c r="C97" s="7">
        <v>115</v>
      </c>
      <c r="D97" s="7" t="s">
        <v>64</v>
      </c>
      <c r="E97" s="7" t="s">
        <v>10</v>
      </c>
      <c r="F97" s="7" t="s">
        <v>11</v>
      </c>
      <c r="G97" s="7" t="s">
        <v>78</v>
      </c>
      <c r="H97" s="19" t="s">
        <v>102</v>
      </c>
      <c r="I97" s="19">
        <v>1000</v>
      </c>
      <c r="J97" s="19">
        <v>1000</v>
      </c>
      <c r="K97" s="7"/>
    </row>
    <row r="98" spans="1:11" ht="78.75" x14ac:dyDescent="0.2">
      <c r="A98" s="18" t="s">
        <v>7</v>
      </c>
      <c r="B98" s="7" t="s">
        <v>8</v>
      </c>
      <c r="C98" s="7">
        <v>115</v>
      </c>
      <c r="D98" s="7" t="s">
        <v>64</v>
      </c>
      <c r="E98" s="7" t="s">
        <v>10</v>
      </c>
      <c r="F98" s="7" t="s">
        <v>11</v>
      </c>
      <c r="G98" s="7" t="s">
        <v>79</v>
      </c>
      <c r="H98" s="19" t="s">
        <v>102</v>
      </c>
      <c r="I98" s="19">
        <v>4500</v>
      </c>
      <c r="J98" s="19">
        <v>4500</v>
      </c>
      <c r="K98" s="7"/>
    </row>
    <row r="99" spans="1:11" ht="78.75" x14ac:dyDescent="0.2">
      <c r="A99" s="18" t="s">
        <v>7</v>
      </c>
      <c r="B99" s="7" t="s">
        <v>8</v>
      </c>
      <c r="C99" s="7">
        <v>115</v>
      </c>
      <c r="D99" s="7" t="s">
        <v>64</v>
      </c>
      <c r="E99" s="7" t="s">
        <v>10</v>
      </c>
      <c r="F99" s="7" t="s">
        <v>11</v>
      </c>
      <c r="G99" s="7" t="s">
        <v>80</v>
      </c>
      <c r="H99" s="19" t="s">
        <v>102</v>
      </c>
      <c r="I99" s="19">
        <v>2500</v>
      </c>
      <c r="J99" s="19">
        <v>2500</v>
      </c>
      <c r="K99" s="7"/>
    </row>
    <row r="100" spans="1:11" ht="78.75" x14ac:dyDescent="0.2">
      <c r="A100" s="18" t="s">
        <v>7</v>
      </c>
      <c r="B100" s="7" t="s">
        <v>8</v>
      </c>
      <c r="C100" s="7">
        <v>115</v>
      </c>
      <c r="D100" s="7" t="s">
        <v>64</v>
      </c>
      <c r="E100" s="7" t="s">
        <v>10</v>
      </c>
      <c r="F100" s="7" t="s">
        <v>11</v>
      </c>
      <c r="G100" s="7" t="s">
        <v>81</v>
      </c>
      <c r="H100" s="19" t="s">
        <v>102</v>
      </c>
      <c r="I100" s="19">
        <v>5000</v>
      </c>
      <c r="J100" s="19">
        <v>5000</v>
      </c>
      <c r="K100" s="7"/>
    </row>
    <row r="101" spans="1:11" ht="78.75" x14ac:dyDescent="0.2">
      <c r="A101" s="18" t="s">
        <v>7</v>
      </c>
      <c r="B101" s="7" t="s">
        <v>8</v>
      </c>
      <c r="C101" s="7">
        <v>115</v>
      </c>
      <c r="D101" s="7" t="s">
        <v>64</v>
      </c>
      <c r="E101" s="7" t="s">
        <v>10</v>
      </c>
      <c r="F101" s="7" t="s">
        <v>11</v>
      </c>
      <c r="G101" s="7" t="s">
        <v>128</v>
      </c>
      <c r="H101" s="19" t="s">
        <v>102</v>
      </c>
      <c r="I101" s="19">
        <v>3000</v>
      </c>
      <c r="J101" s="19">
        <v>3000</v>
      </c>
      <c r="K101" s="7"/>
    </row>
    <row r="102" spans="1:11" ht="78.75" x14ac:dyDescent="0.2">
      <c r="A102" s="18" t="s">
        <v>7</v>
      </c>
      <c r="B102" s="7" t="s">
        <v>8</v>
      </c>
      <c r="C102" s="7">
        <v>115</v>
      </c>
      <c r="D102" s="7" t="s">
        <v>64</v>
      </c>
      <c r="E102" s="7" t="s">
        <v>10</v>
      </c>
      <c r="F102" s="7" t="s">
        <v>11</v>
      </c>
      <c r="G102" s="7" t="s">
        <v>129</v>
      </c>
      <c r="H102" s="19" t="s">
        <v>102</v>
      </c>
      <c r="I102" s="19">
        <v>4000</v>
      </c>
      <c r="J102" s="19">
        <v>4000</v>
      </c>
      <c r="K102" s="7"/>
    </row>
    <row r="103" spans="1:11" ht="78.75" x14ac:dyDescent="0.2">
      <c r="A103" s="18" t="s">
        <v>7</v>
      </c>
      <c r="B103" s="7" t="s">
        <v>8</v>
      </c>
      <c r="C103" s="7">
        <v>116</v>
      </c>
      <c r="D103" s="7" t="s">
        <v>64</v>
      </c>
      <c r="E103" s="7" t="s">
        <v>10</v>
      </c>
      <c r="F103" s="7" t="s">
        <v>11</v>
      </c>
      <c r="G103" s="7" t="s">
        <v>83</v>
      </c>
      <c r="H103" s="19" t="s">
        <v>102</v>
      </c>
      <c r="I103" s="19">
        <v>4000</v>
      </c>
      <c r="J103" s="19">
        <v>4000</v>
      </c>
      <c r="K103" s="7"/>
    </row>
    <row r="104" spans="1:11" ht="78.75" x14ac:dyDescent="0.2">
      <c r="A104" s="18" t="s">
        <v>7</v>
      </c>
      <c r="B104" s="7" t="s">
        <v>8</v>
      </c>
      <c r="C104" s="7">
        <v>116</v>
      </c>
      <c r="D104" s="7" t="s">
        <v>64</v>
      </c>
      <c r="E104" s="7" t="s">
        <v>10</v>
      </c>
      <c r="F104" s="7" t="s">
        <v>11</v>
      </c>
      <c r="G104" s="7" t="s">
        <v>85</v>
      </c>
      <c r="H104" s="19" t="s">
        <v>102</v>
      </c>
      <c r="I104" s="19">
        <v>10000</v>
      </c>
      <c r="J104" s="19">
        <v>986</v>
      </c>
      <c r="K104" s="7"/>
    </row>
    <row r="105" spans="1:11" ht="78.75" x14ac:dyDescent="0.2">
      <c r="A105" s="18" t="s">
        <v>7</v>
      </c>
      <c r="B105" s="7" t="s">
        <v>8</v>
      </c>
      <c r="C105" s="7">
        <v>116</v>
      </c>
      <c r="D105" s="7" t="s">
        <v>64</v>
      </c>
      <c r="E105" s="7" t="s">
        <v>10</v>
      </c>
      <c r="F105" s="7" t="s">
        <v>11</v>
      </c>
      <c r="G105" s="7" t="s">
        <v>87</v>
      </c>
      <c r="H105" s="19" t="s">
        <v>102</v>
      </c>
      <c r="I105" s="19">
        <v>5000</v>
      </c>
      <c r="J105" s="19">
        <v>5000</v>
      </c>
      <c r="K105" s="7"/>
    </row>
    <row r="106" spans="1:11" ht="78.75" x14ac:dyDescent="0.2">
      <c r="A106" s="18" t="s">
        <v>7</v>
      </c>
      <c r="B106" s="7" t="s">
        <v>8</v>
      </c>
      <c r="C106" s="7">
        <v>116</v>
      </c>
      <c r="D106" s="7" t="s">
        <v>64</v>
      </c>
      <c r="E106" s="7" t="s">
        <v>10</v>
      </c>
      <c r="F106" s="7" t="s">
        <v>11</v>
      </c>
      <c r="G106" s="7" t="s">
        <v>130</v>
      </c>
      <c r="H106" s="19" t="s">
        <v>102</v>
      </c>
      <c r="I106" s="19">
        <v>4000</v>
      </c>
      <c r="J106" s="19">
        <v>4000</v>
      </c>
      <c r="K106" s="7"/>
    </row>
    <row r="107" spans="1:11" ht="78.75" x14ac:dyDescent="0.2">
      <c r="A107" s="18" t="s">
        <v>7</v>
      </c>
      <c r="B107" s="7" t="s">
        <v>8</v>
      </c>
      <c r="C107" s="7">
        <v>116</v>
      </c>
      <c r="D107" s="7" t="s">
        <v>64</v>
      </c>
      <c r="E107" s="7" t="s">
        <v>10</v>
      </c>
      <c r="F107" s="7" t="s">
        <v>11</v>
      </c>
      <c r="G107" s="7" t="s">
        <v>131</v>
      </c>
      <c r="H107" s="19" t="s">
        <v>102</v>
      </c>
      <c r="I107" s="19">
        <v>7000</v>
      </c>
      <c r="J107" s="19">
        <v>161</v>
      </c>
      <c r="K107" s="7"/>
    </row>
    <row r="108" spans="1:11" ht="78.75" x14ac:dyDescent="0.2">
      <c r="A108" s="18" t="s">
        <v>7</v>
      </c>
      <c r="B108" s="7" t="s">
        <v>8</v>
      </c>
      <c r="C108" s="7">
        <v>116</v>
      </c>
      <c r="D108" s="7" t="s">
        <v>64</v>
      </c>
      <c r="E108" s="7" t="s">
        <v>10</v>
      </c>
      <c r="F108" s="7" t="s">
        <v>11</v>
      </c>
      <c r="G108" s="7" t="s">
        <v>132</v>
      </c>
      <c r="H108" s="19" t="s">
        <v>102</v>
      </c>
      <c r="I108" s="19">
        <v>10000</v>
      </c>
      <c r="J108" s="19">
        <v>160</v>
      </c>
      <c r="K108" s="7"/>
    </row>
    <row r="109" spans="1:11" ht="78.75" x14ac:dyDescent="0.2">
      <c r="A109" s="18" t="s">
        <v>7</v>
      </c>
      <c r="B109" s="7" t="s">
        <v>8</v>
      </c>
      <c r="C109" s="7">
        <v>116</v>
      </c>
      <c r="D109" s="7" t="s">
        <v>64</v>
      </c>
      <c r="E109" s="7" t="s">
        <v>10</v>
      </c>
      <c r="F109" s="7" t="s">
        <v>11</v>
      </c>
      <c r="G109" s="7" t="s">
        <v>133</v>
      </c>
      <c r="H109" s="19" t="s">
        <v>102</v>
      </c>
      <c r="I109" s="19">
        <v>5000</v>
      </c>
      <c r="J109" s="19">
        <v>3950</v>
      </c>
      <c r="K109" s="7"/>
    </row>
    <row r="110" spans="1:11" ht="78.75" x14ac:dyDescent="0.2">
      <c r="A110" s="18" t="s">
        <v>7</v>
      </c>
      <c r="B110" s="7" t="s">
        <v>8</v>
      </c>
      <c r="C110" s="7">
        <v>116</v>
      </c>
      <c r="D110" s="7" t="s">
        <v>64</v>
      </c>
      <c r="E110" s="7" t="s">
        <v>10</v>
      </c>
      <c r="F110" s="7" t="s">
        <v>11</v>
      </c>
      <c r="G110" s="7" t="s">
        <v>134</v>
      </c>
      <c r="H110" s="19" t="s">
        <v>102</v>
      </c>
      <c r="I110" s="19">
        <v>4000</v>
      </c>
      <c r="J110" s="19">
        <v>4000</v>
      </c>
      <c r="K110" s="7"/>
    </row>
    <row r="111" spans="1:11" ht="78.75" x14ac:dyDescent="0.2">
      <c r="A111" s="18" t="s">
        <v>7</v>
      </c>
      <c r="B111" s="7" t="s">
        <v>8</v>
      </c>
      <c r="C111" s="7">
        <v>116</v>
      </c>
      <c r="D111" s="7" t="s">
        <v>64</v>
      </c>
      <c r="E111" s="7" t="s">
        <v>24</v>
      </c>
      <c r="F111" s="7" t="s">
        <v>11</v>
      </c>
      <c r="G111" s="7" t="s">
        <v>135</v>
      </c>
      <c r="H111" s="19" t="s">
        <v>102</v>
      </c>
      <c r="I111" s="19">
        <v>4000</v>
      </c>
      <c r="J111" s="19">
        <v>4000</v>
      </c>
      <c r="K111" s="7"/>
    </row>
    <row r="112" spans="1:11" ht="78.75" x14ac:dyDescent="0.2">
      <c r="A112" s="18" t="s">
        <v>7</v>
      </c>
      <c r="B112" s="7" t="s">
        <v>8</v>
      </c>
      <c r="C112" s="7">
        <v>116</v>
      </c>
      <c r="D112" s="7" t="s">
        <v>64</v>
      </c>
      <c r="E112" s="7" t="s">
        <v>24</v>
      </c>
      <c r="F112" s="7" t="s">
        <v>11</v>
      </c>
      <c r="G112" s="7" t="s">
        <v>136</v>
      </c>
      <c r="H112" s="19" t="s">
        <v>102</v>
      </c>
      <c r="I112" s="19">
        <v>1500</v>
      </c>
      <c r="J112" s="19">
        <v>1500</v>
      </c>
      <c r="K112" s="7"/>
    </row>
    <row r="113" spans="1:11" ht="78.75" x14ac:dyDescent="0.2">
      <c r="A113" s="18" t="s">
        <v>7</v>
      </c>
      <c r="B113" s="7" t="s">
        <v>8</v>
      </c>
      <c r="C113" s="7">
        <v>116</v>
      </c>
      <c r="D113" s="7" t="s">
        <v>64</v>
      </c>
      <c r="E113" s="7" t="s">
        <v>24</v>
      </c>
      <c r="F113" s="7" t="s">
        <v>11</v>
      </c>
      <c r="G113" s="7" t="s">
        <v>137</v>
      </c>
      <c r="H113" s="19" t="s">
        <v>102</v>
      </c>
      <c r="I113" s="19">
        <v>5000</v>
      </c>
      <c r="J113" s="19">
        <v>5000</v>
      </c>
      <c r="K113" s="7"/>
    </row>
    <row r="114" spans="1:11" ht="78.75" x14ac:dyDescent="0.2">
      <c r="A114" s="18" t="s">
        <v>7</v>
      </c>
      <c r="B114" s="7" t="s">
        <v>8</v>
      </c>
      <c r="C114" s="7">
        <v>116</v>
      </c>
      <c r="D114" s="7" t="s">
        <v>64</v>
      </c>
      <c r="E114" s="7" t="s">
        <v>24</v>
      </c>
      <c r="F114" s="7" t="s">
        <v>11</v>
      </c>
      <c r="G114" s="7" t="s">
        <v>138</v>
      </c>
      <c r="H114" s="19" t="s">
        <v>102</v>
      </c>
      <c r="I114" s="19">
        <v>11500</v>
      </c>
      <c r="J114" s="19">
        <v>11500</v>
      </c>
      <c r="K114" s="7"/>
    </row>
    <row r="115" spans="1:11" ht="78.75" x14ac:dyDescent="0.2">
      <c r="A115" s="18" t="s">
        <v>7</v>
      </c>
      <c r="B115" s="7" t="s">
        <v>8</v>
      </c>
      <c r="C115" s="7">
        <v>116</v>
      </c>
      <c r="D115" s="7" t="s">
        <v>64</v>
      </c>
      <c r="E115" s="7" t="s">
        <v>24</v>
      </c>
      <c r="F115" s="7" t="s">
        <v>11</v>
      </c>
      <c r="G115" s="7" t="s">
        <v>139</v>
      </c>
      <c r="H115" s="19" t="s">
        <v>102</v>
      </c>
      <c r="I115" s="19">
        <v>5000</v>
      </c>
      <c r="J115" s="19">
        <v>5000</v>
      </c>
      <c r="K115" s="7"/>
    </row>
    <row r="116" spans="1:11" ht="47.25" x14ac:dyDescent="0.2">
      <c r="A116" s="18" t="s">
        <v>7</v>
      </c>
      <c r="B116" s="7" t="s">
        <v>8</v>
      </c>
      <c r="C116" s="7">
        <v>116</v>
      </c>
      <c r="D116" s="7" t="s">
        <v>64</v>
      </c>
      <c r="E116" s="7" t="s">
        <v>10</v>
      </c>
      <c r="F116" s="7" t="s">
        <v>11</v>
      </c>
      <c r="G116" s="7" t="s">
        <v>140</v>
      </c>
      <c r="H116" s="19" t="s">
        <v>141</v>
      </c>
      <c r="I116" s="19">
        <v>131000</v>
      </c>
      <c r="J116" s="19">
        <v>794</v>
      </c>
      <c r="K116" s="7"/>
    </row>
    <row r="117" spans="1:11" ht="393.75" x14ac:dyDescent="0.2">
      <c r="A117" s="18" t="s">
        <v>144</v>
      </c>
      <c r="B117" s="7" t="s">
        <v>8</v>
      </c>
      <c r="C117" s="7">
        <v>116</v>
      </c>
      <c r="D117" s="7" t="s">
        <v>64</v>
      </c>
      <c r="E117" s="7" t="s">
        <v>10</v>
      </c>
      <c r="F117" s="7" t="s">
        <v>11</v>
      </c>
      <c r="G117" s="7" t="s">
        <v>145</v>
      </c>
      <c r="H117" s="19" t="s">
        <v>143</v>
      </c>
      <c r="I117" s="19">
        <v>174000</v>
      </c>
      <c r="J117" s="19">
        <v>5118</v>
      </c>
      <c r="K117" s="7"/>
    </row>
    <row r="118" spans="1:11" ht="78.75" x14ac:dyDescent="0.2">
      <c r="A118" s="18" t="s">
        <v>7</v>
      </c>
      <c r="B118" s="7" t="s">
        <v>8</v>
      </c>
      <c r="C118" s="7">
        <v>116</v>
      </c>
      <c r="D118" s="7" t="s">
        <v>64</v>
      </c>
      <c r="E118" s="7" t="s">
        <v>10</v>
      </c>
      <c r="F118" s="7" t="s">
        <v>11</v>
      </c>
      <c r="G118" s="7" t="s">
        <v>146</v>
      </c>
      <c r="H118" s="19" t="s">
        <v>143</v>
      </c>
      <c r="I118" s="19">
        <v>131000</v>
      </c>
      <c r="J118" s="19">
        <v>9848</v>
      </c>
      <c r="K118" s="7"/>
    </row>
    <row r="119" spans="1:11" ht="78.75" x14ac:dyDescent="0.2">
      <c r="A119" s="18" t="s">
        <v>7</v>
      </c>
      <c r="B119" s="7" t="s">
        <v>8</v>
      </c>
      <c r="C119" s="7">
        <v>116</v>
      </c>
      <c r="D119" s="7" t="s">
        <v>64</v>
      </c>
      <c r="E119" s="7" t="s">
        <v>10</v>
      </c>
      <c r="F119" s="7" t="s">
        <v>56</v>
      </c>
      <c r="G119" s="7" t="s">
        <v>142</v>
      </c>
      <c r="H119" s="19" t="s">
        <v>143</v>
      </c>
      <c r="I119" s="19">
        <v>550000</v>
      </c>
      <c r="J119" s="19">
        <v>21285</v>
      </c>
      <c r="K119" s="7"/>
    </row>
    <row r="120" spans="1:11" ht="78.75" x14ac:dyDescent="0.2">
      <c r="A120" s="18" t="s">
        <v>7</v>
      </c>
      <c r="B120" s="7" t="s">
        <v>8</v>
      </c>
      <c r="C120" s="7">
        <v>117</v>
      </c>
      <c r="D120" s="7" t="s">
        <v>64</v>
      </c>
      <c r="E120" s="7" t="s">
        <v>26</v>
      </c>
      <c r="F120" s="7" t="s">
        <v>11</v>
      </c>
      <c r="G120" s="7" t="s">
        <v>147</v>
      </c>
      <c r="H120" s="19" t="s">
        <v>148</v>
      </c>
      <c r="I120" s="19">
        <v>2000</v>
      </c>
      <c r="J120" s="19">
        <v>2000</v>
      </c>
      <c r="K120" s="7"/>
    </row>
    <row r="121" spans="1:11" ht="78.75" x14ac:dyDescent="0.2">
      <c r="A121" s="18" t="s">
        <v>7</v>
      </c>
      <c r="B121" s="7" t="s">
        <v>8</v>
      </c>
      <c r="C121" s="7">
        <v>117</v>
      </c>
      <c r="D121" s="7" t="s">
        <v>64</v>
      </c>
      <c r="E121" s="7" t="s">
        <v>26</v>
      </c>
      <c r="F121" s="7" t="s">
        <v>11</v>
      </c>
      <c r="G121" s="7" t="s">
        <v>149</v>
      </c>
      <c r="H121" s="19" t="s">
        <v>148</v>
      </c>
      <c r="I121" s="19">
        <v>15000</v>
      </c>
      <c r="J121" s="19">
        <v>15000</v>
      </c>
      <c r="K121" s="7"/>
    </row>
    <row r="122" spans="1:11" ht="78.75" x14ac:dyDescent="0.2">
      <c r="A122" s="18" t="s">
        <v>7</v>
      </c>
      <c r="B122" s="7" t="s">
        <v>8</v>
      </c>
      <c r="C122" s="7">
        <v>117</v>
      </c>
      <c r="D122" s="7" t="s">
        <v>64</v>
      </c>
      <c r="E122" s="7" t="s">
        <v>26</v>
      </c>
      <c r="F122" s="7" t="s">
        <v>11</v>
      </c>
      <c r="G122" s="7" t="s">
        <v>150</v>
      </c>
      <c r="H122" s="19" t="s">
        <v>148</v>
      </c>
      <c r="I122" s="19">
        <v>25000</v>
      </c>
      <c r="J122" s="19">
        <v>25000</v>
      </c>
      <c r="K122" s="7"/>
    </row>
    <row r="123" spans="1:11" ht="78.75" x14ac:dyDescent="0.2">
      <c r="A123" s="18" t="s">
        <v>7</v>
      </c>
      <c r="B123" s="7" t="s">
        <v>8</v>
      </c>
      <c r="C123" s="7">
        <v>117</v>
      </c>
      <c r="D123" s="7" t="s">
        <v>64</v>
      </c>
      <c r="E123" s="7" t="s">
        <v>26</v>
      </c>
      <c r="F123" s="7" t="s">
        <v>11</v>
      </c>
      <c r="G123" s="7" t="s">
        <v>151</v>
      </c>
      <c r="H123" s="19" t="s">
        <v>148</v>
      </c>
      <c r="I123" s="19">
        <v>33735</v>
      </c>
      <c r="J123" s="19">
        <v>33735</v>
      </c>
      <c r="K123" s="7"/>
    </row>
    <row r="124" spans="1:11" ht="78.75" x14ac:dyDescent="0.2">
      <c r="A124" s="18" t="s">
        <v>7</v>
      </c>
      <c r="B124" s="7" t="s">
        <v>8</v>
      </c>
      <c r="C124" s="7">
        <v>117</v>
      </c>
      <c r="D124" s="7" t="s">
        <v>64</v>
      </c>
      <c r="E124" s="7" t="s">
        <v>26</v>
      </c>
      <c r="F124" s="7" t="s">
        <v>11</v>
      </c>
      <c r="G124" s="7" t="s">
        <v>152</v>
      </c>
      <c r="H124" s="19" t="s">
        <v>148</v>
      </c>
      <c r="I124" s="19">
        <v>6000</v>
      </c>
      <c r="J124" s="19">
        <v>6000</v>
      </c>
      <c r="K124" s="7"/>
    </row>
    <row r="125" spans="1:11" ht="78.75" x14ac:dyDescent="0.2">
      <c r="A125" s="18" t="s">
        <v>7</v>
      </c>
      <c r="B125" s="7" t="s">
        <v>8</v>
      </c>
      <c r="C125" s="7">
        <v>117</v>
      </c>
      <c r="D125" s="7" t="s">
        <v>64</v>
      </c>
      <c r="E125" s="7" t="s">
        <v>26</v>
      </c>
      <c r="F125" s="7" t="s">
        <v>11</v>
      </c>
      <c r="G125" s="7" t="s">
        <v>153</v>
      </c>
      <c r="H125" s="19" t="s">
        <v>148</v>
      </c>
      <c r="I125" s="19">
        <v>50000</v>
      </c>
      <c r="J125" s="19">
        <v>50000</v>
      </c>
      <c r="K125" s="7"/>
    </row>
    <row r="126" spans="1:11" ht="78.75" x14ac:dyDescent="0.2">
      <c r="A126" s="18" t="s">
        <v>7</v>
      </c>
      <c r="B126" s="7" t="s">
        <v>8</v>
      </c>
      <c r="C126" s="7">
        <v>117</v>
      </c>
      <c r="D126" s="7" t="s">
        <v>64</v>
      </c>
      <c r="E126" s="7" t="s">
        <v>26</v>
      </c>
      <c r="F126" s="7" t="s">
        <v>11</v>
      </c>
      <c r="G126" s="7" t="s">
        <v>154</v>
      </c>
      <c r="H126" s="19" t="s">
        <v>148</v>
      </c>
      <c r="I126" s="19">
        <v>4000</v>
      </c>
      <c r="J126" s="19">
        <v>4000</v>
      </c>
      <c r="K126" s="7"/>
    </row>
    <row r="127" spans="1:11" ht="78.75" x14ac:dyDescent="0.2">
      <c r="A127" s="18" t="s">
        <v>7</v>
      </c>
      <c r="B127" s="7" t="s">
        <v>8</v>
      </c>
      <c r="C127" s="7">
        <v>117</v>
      </c>
      <c r="D127" s="7" t="s">
        <v>64</v>
      </c>
      <c r="E127" s="7" t="s">
        <v>26</v>
      </c>
      <c r="F127" s="7" t="s">
        <v>11</v>
      </c>
      <c r="G127" s="7" t="s">
        <v>155</v>
      </c>
      <c r="H127" s="19" t="s">
        <v>148</v>
      </c>
      <c r="I127" s="19">
        <v>5000</v>
      </c>
      <c r="J127" s="19">
        <v>5000</v>
      </c>
      <c r="K127" s="7"/>
    </row>
    <row r="128" spans="1:11" ht="78.75" x14ac:dyDescent="0.2">
      <c r="A128" s="18" t="s">
        <v>7</v>
      </c>
      <c r="B128" s="7" t="s">
        <v>8</v>
      </c>
      <c r="C128" s="7">
        <v>117</v>
      </c>
      <c r="D128" s="7" t="s">
        <v>64</v>
      </c>
      <c r="E128" s="7" t="s">
        <v>26</v>
      </c>
      <c r="F128" s="7" t="s">
        <v>11</v>
      </c>
      <c r="G128" s="7" t="s">
        <v>156</v>
      </c>
      <c r="H128" s="19" t="s">
        <v>148</v>
      </c>
      <c r="I128" s="19">
        <v>5000</v>
      </c>
      <c r="J128" s="19">
        <v>5000</v>
      </c>
      <c r="K128" s="7"/>
    </row>
    <row r="129" spans="1:11" ht="78.75" x14ac:dyDescent="0.2">
      <c r="A129" s="18" t="s">
        <v>7</v>
      </c>
      <c r="B129" s="7" t="s">
        <v>8</v>
      </c>
      <c r="C129" s="7">
        <v>117</v>
      </c>
      <c r="D129" s="7" t="s">
        <v>64</v>
      </c>
      <c r="E129" s="7" t="s">
        <v>26</v>
      </c>
      <c r="F129" s="7" t="s">
        <v>11</v>
      </c>
      <c r="G129" s="7" t="s">
        <v>157</v>
      </c>
      <c r="H129" s="19" t="s">
        <v>148</v>
      </c>
      <c r="I129" s="19">
        <v>1500</v>
      </c>
      <c r="J129" s="19">
        <v>1500</v>
      </c>
      <c r="K129" s="7"/>
    </row>
    <row r="130" spans="1:11" ht="78.75" x14ac:dyDescent="0.2">
      <c r="A130" s="18" t="s">
        <v>7</v>
      </c>
      <c r="B130" s="7" t="s">
        <v>8</v>
      </c>
      <c r="C130" s="7">
        <v>117</v>
      </c>
      <c r="D130" s="7" t="s">
        <v>64</v>
      </c>
      <c r="E130" s="7" t="s">
        <v>26</v>
      </c>
      <c r="F130" s="7" t="s">
        <v>11</v>
      </c>
      <c r="G130" s="7" t="s">
        <v>158</v>
      </c>
      <c r="H130" s="19" t="s">
        <v>148</v>
      </c>
      <c r="I130" s="19">
        <v>58500</v>
      </c>
      <c r="J130" s="19">
        <v>58500</v>
      </c>
      <c r="K130" s="7"/>
    </row>
    <row r="131" spans="1:11" ht="78.75" x14ac:dyDescent="0.2">
      <c r="A131" s="18" t="s">
        <v>7</v>
      </c>
      <c r="B131" s="7" t="s">
        <v>8</v>
      </c>
      <c r="C131" s="7">
        <v>117</v>
      </c>
      <c r="D131" s="7" t="s">
        <v>64</v>
      </c>
      <c r="E131" s="7" t="s">
        <v>26</v>
      </c>
      <c r="F131" s="7" t="s">
        <v>11</v>
      </c>
      <c r="G131" s="7" t="s">
        <v>159</v>
      </c>
      <c r="H131" s="19" t="s">
        <v>148</v>
      </c>
      <c r="I131" s="19">
        <v>25000</v>
      </c>
      <c r="J131" s="19">
        <v>25000</v>
      </c>
      <c r="K131" s="7"/>
    </row>
    <row r="132" spans="1:11" ht="78.75" x14ac:dyDescent="0.2">
      <c r="A132" s="18" t="s">
        <v>7</v>
      </c>
      <c r="B132" s="7" t="s">
        <v>8</v>
      </c>
      <c r="C132" s="7">
        <v>117</v>
      </c>
      <c r="D132" s="7" t="s">
        <v>64</v>
      </c>
      <c r="E132" s="7" t="s">
        <v>26</v>
      </c>
      <c r="F132" s="7" t="s">
        <v>11</v>
      </c>
      <c r="G132" s="7" t="s">
        <v>160</v>
      </c>
      <c r="H132" s="19" t="s">
        <v>148</v>
      </c>
      <c r="I132" s="19">
        <v>50000</v>
      </c>
      <c r="J132" s="19">
        <v>50000</v>
      </c>
      <c r="K132" s="7"/>
    </row>
    <row r="133" spans="1:11" ht="78.75" x14ac:dyDescent="0.2">
      <c r="A133" s="18" t="s">
        <v>7</v>
      </c>
      <c r="B133" s="7" t="s">
        <v>8</v>
      </c>
      <c r="C133" s="7">
        <v>117</v>
      </c>
      <c r="D133" s="7" t="s">
        <v>64</v>
      </c>
      <c r="E133" s="7" t="s">
        <v>26</v>
      </c>
      <c r="F133" s="7" t="s">
        <v>11</v>
      </c>
      <c r="G133" s="7" t="s">
        <v>161</v>
      </c>
      <c r="H133" s="19" t="s">
        <v>148</v>
      </c>
      <c r="I133" s="19">
        <v>25000</v>
      </c>
      <c r="J133" s="19">
        <v>25000</v>
      </c>
      <c r="K133" s="7"/>
    </row>
    <row r="134" spans="1:11" ht="78.75" x14ac:dyDescent="0.2">
      <c r="A134" s="18" t="s">
        <v>7</v>
      </c>
      <c r="B134" s="7" t="s">
        <v>8</v>
      </c>
      <c r="C134" s="7">
        <v>117</v>
      </c>
      <c r="D134" s="7" t="s">
        <v>64</v>
      </c>
      <c r="E134" s="7" t="s">
        <v>124</v>
      </c>
      <c r="F134" s="7" t="s">
        <v>11</v>
      </c>
      <c r="G134" s="7" t="s">
        <v>162</v>
      </c>
      <c r="H134" s="19" t="s">
        <v>148</v>
      </c>
      <c r="I134" s="19">
        <v>30000</v>
      </c>
      <c r="J134" s="19">
        <v>30000</v>
      </c>
      <c r="K134" s="7"/>
    </row>
    <row r="135" spans="1:11" ht="78.75" x14ac:dyDescent="0.2">
      <c r="A135" s="18" t="s">
        <v>7</v>
      </c>
      <c r="B135" s="7" t="s">
        <v>8</v>
      </c>
      <c r="C135" s="7">
        <v>117</v>
      </c>
      <c r="D135" s="7" t="s">
        <v>64</v>
      </c>
      <c r="E135" s="7" t="s">
        <v>124</v>
      </c>
      <c r="F135" s="7" t="s">
        <v>11</v>
      </c>
      <c r="G135" s="7" t="s">
        <v>126</v>
      </c>
      <c r="H135" s="19" t="s">
        <v>148</v>
      </c>
      <c r="I135" s="19">
        <v>2500</v>
      </c>
      <c r="J135" s="19">
        <v>2500</v>
      </c>
      <c r="K135" s="7"/>
    </row>
    <row r="136" spans="1:11" ht="78.75" x14ac:dyDescent="0.2">
      <c r="A136" s="18" t="s">
        <v>7</v>
      </c>
      <c r="B136" s="7" t="s">
        <v>8</v>
      </c>
      <c r="C136" s="7">
        <v>117</v>
      </c>
      <c r="D136" s="7" t="s">
        <v>64</v>
      </c>
      <c r="E136" s="7" t="s">
        <v>124</v>
      </c>
      <c r="F136" s="7" t="s">
        <v>11</v>
      </c>
      <c r="G136" s="7" t="s">
        <v>163</v>
      </c>
      <c r="H136" s="19" t="s">
        <v>148</v>
      </c>
      <c r="I136" s="19">
        <v>20500</v>
      </c>
      <c r="J136" s="19">
        <v>20500</v>
      </c>
      <c r="K136" s="7"/>
    </row>
    <row r="137" spans="1:11" ht="78.75" x14ac:dyDescent="0.2">
      <c r="A137" s="18" t="s">
        <v>7</v>
      </c>
      <c r="B137" s="7" t="s">
        <v>8</v>
      </c>
      <c r="C137" s="7">
        <v>117</v>
      </c>
      <c r="D137" s="7" t="s">
        <v>64</v>
      </c>
      <c r="E137" s="7" t="s">
        <v>10</v>
      </c>
      <c r="F137" s="7" t="s">
        <v>11</v>
      </c>
      <c r="G137" s="7" t="s">
        <v>78</v>
      </c>
      <c r="H137" s="19" t="s">
        <v>148</v>
      </c>
      <c r="I137" s="19">
        <v>1000</v>
      </c>
      <c r="J137" s="19">
        <v>1000</v>
      </c>
      <c r="K137" s="7"/>
    </row>
    <row r="138" spans="1:11" ht="78.75" x14ac:dyDescent="0.2">
      <c r="A138" s="18" t="s">
        <v>7</v>
      </c>
      <c r="B138" s="7" t="s">
        <v>8</v>
      </c>
      <c r="C138" s="7">
        <v>117</v>
      </c>
      <c r="D138" s="7" t="s">
        <v>64</v>
      </c>
      <c r="E138" s="7" t="s">
        <v>10</v>
      </c>
      <c r="F138" s="7" t="s">
        <v>11</v>
      </c>
      <c r="G138" s="7" t="s">
        <v>164</v>
      </c>
      <c r="H138" s="19" t="s">
        <v>148</v>
      </c>
      <c r="I138" s="19">
        <v>1000</v>
      </c>
      <c r="J138" s="19">
        <v>1000</v>
      </c>
      <c r="K138" s="7"/>
    </row>
    <row r="139" spans="1:11" ht="78.75" x14ac:dyDescent="0.2">
      <c r="A139" s="18" t="s">
        <v>7</v>
      </c>
      <c r="B139" s="7" t="s">
        <v>8</v>
      </c>
      <c r="C139" s="7">
        <v>117</v>
      </c>
      <c r="D139" s="7" t="s">
        <v>64</v>
      </c>
      <c r="E139" s="7" t="s">
        <v>10</v>
      </c>
      <c r="F139" s="7" t="s">
        <v>11</v>
      </c>
      <c r="G139" s="7" t="s">
        <v>165</v>
      </c>
      <c r="H139" s="19" t="s">
        <v>148</v>
      </c>
      <c r="I139" s="19">
        <v>4000</v>
      </c>
      <c r="J139" s="19">
        <v>4000</v>
      </c>
      <c r="K139" s="7"/>
    </row>
    <row r="140" spans="1:11" ht="78.75" x14ac:dyDescent="0.2">
      <c r="A140" s="18" t="s">
        <v>7</v>
      </c>
      <c r="B140" s="7" t="s">
        <v>8</v>
      </c>
      <c r="C140" s="7">
        <v>117</v>
      </c>
      <c r="D140" s="7" t="s">
        <v>64</v>
      </c>
      <c r="E140" s="7" t="s">
        <v>10</v>
      </c>
      <c r="F140" s="7" t="s">
        <v>11</v>
      </c>
      <c r="G140" s="7" t="s">
        <v>128</v>
      </c>
      <c r="H140" s="19" t="s">
        <v>148</v>
      </c>
      <c r="I140" s="19">
        <v>3000</v>
      </c>
      <c r="J140" s="19">
        <v>3000</v>
      </c>
      <c r="K140" s="7"/>
    </row>
    <row r="141" spans="1:11" ht="78.75" x14ac:dyDescent="0.2">
      <c r="A141" s="18" t="s">
        <v>7</v>
      </c>
      <c r="B141" s="7" t="s">
        <v>8</v>
      </c>
      <c r="C141" s="7">
        <v>117</v>
      </c>
      <c r="D141" s="7" t="s">
        <v>64</v>
      </c>
      <c r="E141" s="7" t="s">
        <v>10</v>
      </c>
      <c r="F141" s="7" t="s">
        <v>11</v>
      </c>
      <c r="G141" s="7" t="s">
        <v>83</v>
      </c>
      <c r="H141" s="19" t="s">
        <v>148</v>
      </c>
      <c r="I141" s="19">
        <v>3000</v>
      </c>
      <c r="J141" s="19">
        <v>3000</v>
      </c>
      <c r="K141" s="7"/>
    </row>
    <row r="142" spans="1:11" ht="78.75" x14ac:dyDescent="0.2">
      <c r="A142" s="18" t="s">
        <v>7</v>
      </c>
      <c r="B142" s="7" t="s">
        <v>8</v>
      </c>
      <c r="C142" s="7">
        <v>117</v>
      </c>
      <c r="D142" s="7" t="s">
        <v>64</v>
      </c>
      <c r="E142" s="7" t="s">
        <v>10</v>
      </c>
      <c r="F142" s="7" t="s">
        <v>11</v>
      </c>
      <c r="G142" s="7" t="s">
        <v>166</v>
      </c>
      <c r="H142" s="19" t="s">
        <v>148</v>
      </c>
      <c r="I142" s="19">
        <v>3000</v>
      </c>
      <c r="J142" s="19">
        <v>3000</v>
      </c>
      <c r="K142" s="7"/>
    </row>
    <row r="143" spans="1:11" ht="78.75" x14ac:dyDescent="0.2">
      <c r="A143" s="18" t="s">
        <v>7</v>
      </c>
      <c r="B143" s="7" t="s">
        <v>8</v>
      </c>
      <c r="C143" s="7">
        <v>117</v>
      </c>
      <c r="D143" s="7" t="s">
        <v>64</v>
      </c>
      <c r="E143" s="7" t="s">
        <v>10</v>
      </c>
      <c r="F143" s="7" t="s">
        <v>11</v>
      </c>
      <c r="G143" s="7" t="s">
        <v>167</v>
      </c>
      <c r="H143" s="19" t="s">
        <v>148</v>
      </c>
      <c r="I143" s="19">
        <v>8500</v>
      </c>
      <c r="J143" s="19">
        <v>254</v>
      </c>
      <c r="K143" s="7"/>
    </row>
    <row r="144" spans="1:11" ht="78.75" x14ac:dyDescent="0.2">
      <c r="A144" s="18" t="s">
        <v>7</v>
      </c>
      <c r="B144" s="7" t="s">
        <v>8</v>
      </c>
      <c r="C144" s="7">
        <v>117</v>
      </c>
      <c r="D144" s="7" t="s">
        <v>64</v>
      </c>
      <c r="E144" s="7" t="s">
        <v>10</v>
      </c>
      <c r="F144" s="7" t="s">
        <v>11</v>
      </c>
      <c r="G144" s="7" t="s">
        <v>168</v>
      </c>
      <c r="H144" s="19" t="s">
        <v>148</v>
      </c>
      <c r="I144" s="19">
        <v>10000</v>
      </c>
      <c r="J144" s="19">
        <v>400</v>
      </c>
      <c r="K144" s="7"/>
    </row>
    <row r="145" spans="1:11" ht="78.75" x14ac:dyDescent="0.2">
      <c r="A145" s="18" t="s">
        <v>7</v>
      </c>
      <c r="B145" s="7" t="s">
        <v>8</v>
      </c>
      <c r="C145" s="7">
        <v>117</v>
      </c>
      <c r="D145" s="7" t="s">
        <v>64</v>
      </c>
      <c r="E145" s="7" t="s">
        <v>10</v>
      </c>
      <c r="F145" s="7" t="s">
        <v>11</v>
      </c>
      <c r="G145" s="7" t="s">
        <v>169</v>
      </c>
      <c r="H145" s="19" t="s">
        <v>148</v>
      </c>
      <c r="I145" s="19">
        <v>10000</v>
      </c>
      <c r="J145" s="19">
        <v>2500</v>
      </c>
      <c r="K145" s="7"/>
    </row>
    <row r="146" spans="1:11" ht="78.75" x14ac:dyDescent="0.2">
      <c r="A146" s="18" t="s">
        <v>7</v>
      </c>
      <c r="B146" s="7" t="s">
        <v>8</v>
      </c>
      <c r="C146" s="7">
        <v>117</v>
      </c>
      <c r="D146" s="7" t="s">
        <v>64</v>
      </c>
      <c r="E146" s="7" t="s">
        <v>24</v>
      </c>
      <c r="F146" s="7" t="s">
        <v>11</v>
      </c>
      <c r="G146" s="7" t="s">
        <v>135</v>
      </c>
      <c r="H146" s="19" t="s">
        <v>148</v>
      </c>
      <c r="I146" s="19">
        <v>6000</v>
      </c>
      <c r="J146" s="19">
        <v>6000</v>
      </c>
      <c r="K146" s="7"/>
    </row>
    <row r="147" spans="1:11" ht="78.75" x14ac:dyDescent="0.2">
      <c r="A147" s="18" t="s">
        <v>7</v>
      </c>
      <c r="B147" s="7" t="s">
        <v>8</v>
      </c>
      <c r="C147" s="7">
        <v>117</v>
      </c>
      <c r="D147" s="7" t="s">
        <v>64</v>
      </c>
      <c r="E147" s="7" t="s">
        <v>24</v>
      </c>
      <c r="F147" s="7" t="s">
        <v>11</v>
      </c>
      <c r="G147" s="7" t="s">
        <v>170</v>
      </c>
      <c r="H147" s="19" t="s">
        <v>148</v>
      </c>
      <c r="I147" s="19">
        <v>3148</v>
      </c>
      <c r="J147" s="19">
        <v>3148</v>
      </c>
      <c r="K147" s="7"/>
    </row>
    <row r="148" spans="1:11" ht="78.75" x14ac:dyDescent="0.2">
      <c r="A148" s="18" t="s">
        <v>7</v>
      </c>
      <c r="B148" s="7" t="s">
        <v>8</v>
      </c>
      <c r="C148" s="7">
        <v>117</v>
      </c>
      <c r="D148" s="7" t="s">
        <v>64</v>
      </c>
      <c r="E148" s="7" t="s">
        <v>24</v>
      </c>
      <c r="F148" s="7" t="s">
        <v>11</v>
      </c>
      <c r="G148" s="7" t="s">
        <v>171</v>
      </c>
      <c r="H148" s="19" t="s">
        <v>148</v>
      </c>
      <c r="I148" s="19">
        <v>5000</v>
      </c>
      <c r="J148" s="19">
        <v>5000</v>
      </c>
      <c r="K148" s="7"/>
    </row>
    <row r="149" spans="1:11" ht="78.75" x14ac:dyDescent="0.2">
      <c r="A149" s="18" t="s">
        <v>7</v>
      </c>
      <c r="B149" s="7" t="s">
        <v>8</v>
      </c>
      <c r="C149" s="7">
        <v>117</v>
      </c>
      <c r="D149" s="7" t="s">
        <v>64</v>
      </c>
      <c r="E149" s="7" t="s">
        <v>24</v>
      </c>
      <c r="F149" s="7" t="s">
        <v>11</v>
      </c>
      <c r="G149" s="7" t="s">
        <v>138</v>
      </c>
      <c r="H149" s="19" t="s">
        <v>148</v>
      </c>
      <c r="I149" s="19">
        <v>10000</v>
      </c>
      <c r="J149" s="19">
        <v>10000</v>
      </c>
      <c r="K149" s="7"/>
    </row>
    <row r="150" spans="1:11" ht="78.75" x14ac:dyDescent="0.2">
      <c r="A150" s="18" t="s">
        <v>7</v>
      </c>
      <c r="B150" s="7" t="s">
        <v>8</v>
      </c>
      <c r="C150" s="7">
        <v>117</v>
      </c>
      <c r="D150" s="7" t="s">
        <v>64</v>
      </c>
      <c r="E150" s="7" t="s">
        <v>24</v>
      </c>
      <c r="F150" s="7" t="s">
        <v>11</v>
      </c>
      <c r="G150" s="7" t="s">
        <v>172</v>
      </c>
      <c r="H150" s="19" t="s">
        <v>148</v>
      </c>
      <c r="I150" s="19">
        <v>2500</v>
      </c>
      <c r="J150" s="19">
        <v>2500</v>
      </c>
      <c r="K150" s="7"/>
    </row>
    <row r="151" spans="1:11" ht="78.75" x14ac:dyDescent="0.2">
      <c r="A151" s="18" t="s">
        <v>7</v>
      </c>
      <c r="B151" s="7" t="s">
        <v>8</v>
      </c>
      <c r="C151" s="7">
        <v>117</v>
      </c>
      <c r="D151" s="7" t="s">
        <v>64</v>
      </c>
      <c r="E151" s="7" t="s">
        <v>24</v>
      </c>
      <c r="F151" s="7" t="s">
        <v>11</v>
      </c>
      <c r="G151" s="7" t="s">
        <v>173</v>
      </c>
      <c r="H151" s="19" t="s">
        <v>148</v>
      </c>
      <c r="I151" s="19">
        <v>5000</v>
      </c>
      <c r="J151" s="19">
        <v>5000</v>
      </c>
      <c r="K151" s="7"/>
    </row>
    <row r="152" spans="1:11" ht="78.75" x14ac:dyDescent="0.2">
      <c r="A152" s="18" t="s">
        <v>7</v>
      </c>
      <c r="B152" s="7" t="s">
        <v>8</v>
      </c>
      <c r="C152" s="7">
        <v>117</v>
      </c>
      <c r="D152" s="7" t="s">
        <v>64</v>
      </c>
      <c r="E152" s="7" t="s">
        <v>24</v>
      </c>
      <c r="F152" s="7" t="s">
        <v>11</v>
      </c>
      <c r="G152" s="7" t="s">
        <v>174</v>
      </c>
      <c r="H152" s="19" t="s">
        <v>148</v>
      </c>
      <c r="I152" s="19">
        <v>4524</v>
      </c>
      <c r="J152" s="19">
        <v>4524</v>
      </c>
      <c r="K152" s="7"/>
    </row>
    <row r="153" spans="1:11" ht="78.75" x14ac:dyDescent="0.2">
      <c r="A153" s="18" t="s">
        <v>7</v>
      </c>
      <c r="B153" s="7" t="s">
        <v>8</v>
      </c>
      <c r="C153" s="7">
        <v>117</v>
      </c>
      <c r="D153" s="7" t="s">
        <v>64</v>
      </c>
      <c r="E153" s="7" t="s">
        <v>24</v>
      </c>
      <c r="F153" s="7" t="s">
        <v>11</v>
      </c>
      <c r="G153" s="7" t="s">
        <v>175</v>
      </c>
      <c r="H153" s="19" t="s">
        <v>148</v>
      </c>
      <c r="I153" s="19">
        <v>4524</v>
      </c>
      <c r="J153" s="19">
        <v>4524</v>
      </c>
      <c r="K153" s="7"/>
    </row>
    <row r="154" spans="1:11" ht="78.75" x14ac:dyDescent="0.2">
      <c r="A154" s="18" t="s">
        <v>7</v>
      </c>
      <c r="B154" s="7" t="s">
        <v>8</v>
      </c>
      <c r="C154" s="7">
        <v>118</v>
      </c>
      <c r="D154" s="7" t="s">
        <v>64</v>
      </c>
      <c r="E154" s="7" t="s">
        <v>24</v>
      </c>
      <c r="F154" s="7" t="s">
        <v>11</v>
      </c>
      <c r="G154" s="7" t="s">
        <v>176</v>
      </c>
      <c r="H154" s="19" t="s">
        <v>148</v>
      </c>
      <c r="I154" s="19">
        <v>2500</v>
      </c>
      <c r="J154" s="19">
        <v>2500</v>
      </c>
      <c r="K154" s="7"/>
    </row>
    <row r="155" spans="1:11" ht="78.75" x14ac:dyDescent="0.2">
      <c r="A155" s="18" t="s">
        <v>7</v>
      </c>
      <c r="B155" s="7" t="s">
        <v>8</v>
      </c>
      <c r="C155" s="7">
        <v>118</v>
      </c>
      <c r="D155" s="7" t="s">
        <v>64</v>
      </c>
      <c r="E155" s="7" t="s">
        <v>10</v>
      </c>
      <c r="F155" s="7" t="s">
        <v>11</v>
      </c>
      <c r="G155" s="7" t="s">
        <v>179</v>
      </c>
      <c r="H155" s="19" t="s">
        <v>178</v>
      </c>
      <c r="I155" s="19">
        <v>131000</v>
      </c>
      <c r="J155" s="19">
        <v>10675</v>
      </c>
      <c r="K155" s="7"/>
    </row>
    <row r="156" spans="1:11" ht="78.75" x14ac:dyDescent="0.2">
      <c r="A156" s="18" t="s">
        <v>7</v>
      </c>
      <c r="B156" s="7" t="s">
        <v>8</v>
      </c>
      <c r="C156" s="7">
        <v>118</v>
      </c>
      <c r="D156" s="7" t="s">
        <v>64</v>
      </c>
      <c r="E156" s="7" t="s">
        <v>10</v>
      </c>
      <c r="F156" s="7" t="s">
        <v>11</v>
      </c>
      <c r="G156" s="7" t="s">
        <v>180</v>
      </c>
      <c r="H156" s="19" t="s">
        <v>178</v>
      </c>
      <c r="I156" s="19">
        <v>213000</v>
      </c>
      <c r="J156" s="19">
        <v>3137</v>
      </c>
      <c r="K156" s="7"/>
    </row>
    <row r="157" spans="1:11" ht="78.75" x14ac:dyDescent="0.2">
      <c r="A157" s="18" t="s">
        <v>7</v>
      </c>
      <c r="B157" s="7" t="s">
        <v>8</v>
      </c>
      <c r="C157" s="7">
        <v>118</v>
      </c>
      <c r="D157" s="7" t="s">
        <v>64</v>
      </c>
      <c r="E157" s="7" t="s">
        <v>10</v>
      </c>
      <c r="F157" s="7" t="s">
        <v>11</v>
      </c>
      <c r="G157" s="7" t="s">
        <v>181</v>
      </c>
      <c r="H157" s="19" t="s">
        <v>178</v>
      </c>
      <c r="I157" s="19">
        <v>131000</v>
      </c>
      <c r="J157" s="19">
        <v>1521</v>
      </c>
      <c r="K157" s="7"/>
    </row>
    <row r="158" spans="1:11" ht="78.75" x14ac:dyDescent="0.2">
      <c r="A158" s="18" t="s">
        <v>7</v>
      </c>
      <c r="B158" s="7" t="s">
        <v>8</v>
      </c>
      <c r="C158" s="7">
        <v>118</v>
      </c>
      <c r="D158" s="7" t="s">
        <v>64</v>
      </c>
      <c r="E158" s="7" t="s">
        <v>26</v>
      </c>
      <c r="F158" s="7" t="s">
        <v>11</v>
      </c>
      <c r="G158" s="7" t="s">
        <v>182</v>
      </c>
      <c r="H158" s="19" t="s">
        <v>183</v>
      </c>
      <c r="I158" s="19">
        <v>25000</v>
      </c>
      <c r="J158" s="19">
        <v>25000</v>
      </c>
      <c r="K158" s="7"/>
    </row>
    <row r="159" spans="1:11" ht="78.75" x14ac:dyDescent="0.2">
      <c r="A159" s="18" t="s">
        <v>7</v>
      </c>
      <c r="B159" s="7" t="s">
        <v>8</v>
      </c>
      <c r="C159" s="7">
        <v>118</v>
      </c>
      <c r="D159" s="7" t="s">
        <v>64</v>
      </c>
      <c r="E159" s="7" t="s">
        <v>26</v>
      </c>
      <c r="F159" s="7" t="s">
        <v>11</v>
      </c>
      <c r="G159" s="7" t="s">
        <v>184</v>
      </c>
      <c r="H159" s="19" t="s">
        <v>183</v>
      </c>
      <c r="I159" s="19">
        <v>2500</v>
      </c>
      <c r="J159" s="19">
        <v>2500</v>
      </c>
      <c r="K159" s="7"/>
    </row>
    <row r="160" spans="1:11" ht="78.75" x14ac:dyDescent="0.2">
      <c r="A160" s="18" t="s">
        <v>7</v>
      </c>
      <c r="B160" s="7" t="s">
        <v>8</v>
      </c>
      <c r="C160" s="7">
        <v>118</v>
      </c>
      <c r="D160" s="7" t="s">
        <v>64</v>
      </c>
      <c r="E160" s="7" t="s">
        <v>26</v>
      </c>
      <c r="F160" s="7" t="s">
        <v>11</v>
      </c>
      <c r="G160" s="7" t="s">
        <v>185</v>
      </c>
      <c r="H160" s="19" t="s">
        <v>183</v>
      </c>
      <c r="I160" s="19">
        <v>50000</v>
      </c>
      <c r="J160" s="19">
        <v>50000</v>
      </c>
      <c r="K160" s="7"/>
    </row>
    <row r="161" spans="1:11" ht="78.75" x14ac:dyDescent="0.2">
      <c r="A161" s="18" t="s">
        <v>7</v>
      </c>
      <c r="B161" s="7" t="s">
        <v>8</v>
      </c>
      <c r="C161" s="7">
        <v>118</v>
      </c>
      <c r="D161" s="7" t="s">
        <v>64</v>
      </c>
      <c r="E161" s="7" t="s">
        <v>26</v>
      </c>
      <c r="F161" s="7" t="s">
        <v>11</v>
      </c>
      <c r="G161" s="7" t="s">
        <v>186</v>
      </c>
      <c r="H161" s="19" t="s">
        <v>183</v>
      </c>
      <c r="I161" s="19">
        <v>5000</v>
      </c>
      <c r="J161" s="19">
        <v>5000</v>
      </c>
      <c r="K161" s="7"/>
    </row>
    <row r="162" spans="1:11" ht="78.75" x14ac:dyDescent="0.2">
      <c r="A162" s="18" t="s">
        <v>7</v>
      </c>
      <c r="B162" s="7" t="s">
        <v>8</v>
      </c>
      <c r="C162" s="7">
        <v>118</v>
      </c>
      <c r="D162" s="7" t="s">
        <v>64</v>
      </c>
      <c r="E162" s="7" t="s">
        <v>26</v>
      </c>
      <c r="F162" s="7" t="s">
        <v>11</v>
      </c>
      <c r="G162" s="7" t="s">
        <v>122</v>
      </c>
      <c r="H162" s="19" t="s">
        <v>183</v>
      </c>
      <c r="I162" s="19">
        <v>3000</v>
      </c>
      <c r="J162" s="19">
        <v>3000</v>
      </c>
      <c r="K162" s="7"/>
    </row>
    <row r="163" spans="1:11" ht="78.75" x14ac:dyDescent="0.2">
      <c r="A163" s="18" t="s">
        <v>7</v>
      </c>
      <c r="B163" s="7" t="s">
        <v>8</v>
      </c>
      <c r="C163" s="7">
        <v>118</v>
      </c>
      <c r="D163" s="7" t="s">
        <v>64</v>
      </c>
      <c r="E163" s="7" t="s">
        <v>10</v>
      </c>
      <c r="F163" s="7" t="s">
        <v>11</v>
      </c>
      <c r="G163" s="7" t="s">
        <v>187</v>
      </c>
      <c r="H163" s="19" t="s">
        <v>183</v>
      </c>
      <c r="I163" s="19">
        <v>10000</v>
      </c>
      <c r="J163" s="19">
        <v>10000</v>
      </c>
      <c r="K163" s="7"/>
    </row>
    <row r="164" spans="1:11" ht="78.75" x14ac:dyDescent="0.2">
      <c r="A164" s="18" t="s">
        <v>7</v>
      </c>
      <c r="B164" s="7" t="s">
        <v>8</v>
      </c>
      <c r="C164" s="7">
        <v>118</v>
      </c>
      <c r="D164" s="7" t="s">
        <v>64</v>
      </c>
      <c r="E164" s="7" t="s">
        <v>10</v>
      </c>
      <c r="F164" s="7" t="s">
        <v>11</v>
      </c>
      <c r="G164" s="7" t="s">
        <v>188</v>
      </c>
      <c r="H164" s="19" t="s">
        <v>189</v>
      </c>
      <c r="I164" s="19">
        <v>2000</v>
      </c>
      <c r="J164" s="19">
        <v>842</v>
      </c>
      <c r="K164" s="7"/>
    </row>
    <row r="165" spans="1:11" ht="78.75" x14ac:dyDescent="0.2">
      <c r="A165" s="18" t="s">
        <v>7</v>
      </c>
      <c r="B165" s="7" t="s">
        <v>8</v>
      </c>
      <c r="C165" s="7">
        <v>118</v>
      </c>
      <c r="D165" s="7" t="s">
        <v>64</v>
      </c>
      <c r="E165" s="7" t="s">
        <v>10</v>
      </c>
      <c r="F165" s="7" t="s">
        <v>11</v>
      </c>
      <c r="G165" s="7" t="s">
        <v>190</v>
      </c>
      <c r="H165" s="19" t="s">
        <v>191</v>
      </c>
      <c r="I165" s="19">
        <v>2500</v>
      </c>
      <c r="J165" s="19">
        <v>2500</v>
      </c>
      <c r="K165" s="7"/>
    </row>
    <row r="166" spans="1:11" ht="78.75" x14ac:dyDescent="0.2">
      <c r="A166" s="18" t="s">
        <v>7</v>
      </c>
      <c r="B166" s="7" t="s">
        <v>8</v>
      </c>
      <c r="C166" s="7">
        <v>118</v>
      </c>
      <c r="D166" s="7" t="s">
        <v>64</v>
      </c>
      <c r="E166" s="7" t="s">
        <v>10</v>
      </c>
      <c r="F166" s="7" t="s">
        <v>11</v>
      </c>
      <c r="G166" s="7" t="s">
        <v>192</v>
      </c>
      <c r="H166" s="19" t="s">
        <v>178</v>
      </c>
      <c r="I166" s="19">
        <v>5000</v>
      </c>
      <c r="J166" s="19">
        <v>5000</v>
      </c>
      <c r="K166" s="7"/>
    </row>
    <row r="167" spans="1:11" ht="78.75" x14ac:dyDescent="0.2">
      <c r="A167" s="18" t="s">
        <v>7</v>
      </c>
      <c r="B167" s="7" t="s">
        <v>8</v>
      </c>
      <c r="C167" s="7">
        <v>118</v>
      </c>
      <c r="D167" s="7" t="s">
        <v>64</v>
      </c>
      <c r="E167" s="7" t="s">
        <v>10</v>
      </c>
      <c r="F167" s="7" t="s">
        <v>11</v>
      </c>
      <c r="G167" s="7" t="s">
        <v>193</v>
      </c>
      <c r="H167" s="19" t="s">
        <v>194</v>
      </c>
      <c r="I167" s="19">
        <v>1000</v>
      </c>
      <c r="J167" s="19">
        <v>1000</v>
      </c>
      <c r="K167" s="7"/>
    </row>
    <row r="168" spans="1:11" ht="78.75" x14ac:dyDescent="0.2">
      <c r="A168" s="18" t="s">
        <v>7</v>
      </c>
      <c r="B168" s="7" t="s">
        <v>8</v>
      </c>
      <c r="C168" s="7">
        <v>118</v>
      </c>
      <c r="D168" s="7" t="s">
        <v>64</v>
      </c>
      <c r="E168" s="7" t="s">
        <v>10</v>
      </c>
      <c r="F168" s="7" t="s">
        <v>11</v>
      </c>
      <c r="G168" s="7" t="s">
        <v>195</v>
      </c>
      <c r="H168" s="19" t="s">
        <v>196</v>
      </c>
      <c r="I168" s="19">
        <v>5000</v>
      </c>
      <c r="J168" s="19">
        <v>5000</v>
      </c>
      <c r="K168" s="7"/>
    </row>
    <row r="169" spans="1:11" ht="78.75" x14ac:dyDescent="0.2">
      <c r="A169" s="18" t="s">
        <v>7</v>
      </c>
      <c r="B169" s="7" t="s">
        <v>8</v>
      </c>
      <c r="C169" s="7">
        <v>118</v>
      </c>
      <c r="D169" s="7" t="s">
        <v>64</v>
      </c>
      <c r="E169" s="7" t="s">
        <v>10</v>
      </c>
      <c r="F169" s="7" t="s">
        <v>56</v>
      </c>
      <c r="G169" s="7" t="s">
        <v>177</v>
      </c>
      <c r="H169" s="19" t="s">
        <v>178</v>
      </c>
      <c r="I169" s="19">
        <v>570000</v>
      </c>
      <c r="J169" s="19">
        <v>42354</v>
      </c>
      <c r="K169" s="7"/>
    </row>
    <row r="170" spans="1:11" ht="78.75" x14ac:dyDescent="0.2">
      <c r="A170" s="7" t="s">
        <v>1788</v>
      </c>
      <c r="B170" s="7" t="s">
        <v>1789</v>
      </c>
      <c r="C170" s="7">
        <v>118</v>
      </c>
      <c r="D170" s="7" t="s">
        <v>1317</v>
      </c>
      <c r="E170" s="7" t="s">
        <v>10</v>
      </c>
      <c r="F170" s="7" t="s">
        <v>11</v>
      </c>
      <c r="G170" s="7" t="s">
        <v>1790</v>
      </c>
      <c r="H170" s="19" t="s">
        <v>1791</v>
      </c>
      <c r="I170" s="19">
        <v>5000</v>
      </c>
      <c r="J170" s="19">
        <v>845</v>
      </c>
      <c r="K170" s="9"/>
    </row>
    <row r="171" spans="1:11" ht="78.75" x14ac:dyDescent="0.2">
      <c r="A171" s="18" t="s">
        <v>7</v>
      </c>
      <c r="B171" s="7" t="s">
        <v>8</v>
      </c>
      <c r="C171" s="7">
        <v>119</v>
      </c>
      <c r="D171" s="7" t="s">
        <v>64</v>
      </c>
      <c r="E171" s="7" t="s">
        <v>24</v>
      </c>
      <c r="F171" s="7" t="s">
        <v>11</v>
      </c>
      <c r="G171" s="7" t="s">
        <v>197</v>
      </c>
      <c r="H171" s="19" t="s">
        <v>198</v>
      </c>
      <c r="I171" s="19">
        <v>5000</v>
      </c>
      <c r="J171" s="19">
        <v>5000</v>
      </c>
      <c r="K171" s="7"/>
    </row>
    <row r="172" spans="1:11" ht="78.75" x14ac:dyDescent="0.2">
      <c r="A172" s="18" t="s">
        <v>7</v>
      </c>
      <c r="B172" s="7" t="s">
        <v>8</v>
      </c>
      <c r="C172" s="7">
        <v>119</v>
      </c>
      <c r="D172" s="7" t="s">
        <v>64</v>
      </c>
      <c r="E172" s="7" t="s">
        <v>24</v>
      </c>
      <c r="F172" s="7" t="s">
        <v>11</v>
      </c>
      <c r="G172" s="7" t="s">
        <v>199</v>
      </c>
      <c r="H172" s="19" t="s">
        <v>200</v>
      </c>
      <c r="I172" s="19">
        <v>5000</v>
      </c>
      <c r="J172" s="19">
        <v>5000</v>
      </c>
      <c r="K172" s="7"/>
    </row>
    <row r="173" spans="1:11" ht="78.75" x14ac:dyDescent="0.2">
      <c r="A173" s="18" t="s">
        <v>7</v>
      </c>
      <c r="B173" s="7" t="s">
        <v>8</v>
      </c>
      <c r="C173" s="7">
        <v>119</v>
      </c>
      <c r="D173" s="7" t="s">
        <v>64</v>
      </c>
      <c r="E173" s="7" t="s">
        <v>26</v>
      </c>
      <c r="F173" s="7" t="s">
        <v>11</v>
      </c>
      <c r="G173" s="7" t="s">
        <v>203</v>
      </c>
      <c r="H173" s="19" t="s">
        <v>202</v>
      </c>
      <c r="I173" s="19">
        <v>5000</v>
      </c>
      <c r="J173" s="19">
        <v>5000</v>
      </c>
      <c r="K173" s="7"/>
    </row>
    <row r="174" spans="1:11" ht="78.75" x14ac:dyDescent="0.2">
      <c r="A174" s="18" t="s">
        <v>7</v>
      </c>
      <c r="B174" s="7" t="s">
        <v>8</v>
      </c>
      <c r="C174" s="7">
        <v>119</v>
      </c>
      <c r="D174" s="7" t="s">
        <v>64</v>
      </c>
      <c r="E174" s="7" t="s">
        <v>26</v>
      </c>
      <c r="F174" s="7" t="s">
        <v>11</v>
      </c>
      <c r="G174" s="7" t="s">
        <v>204</v>
      </c>
      <c r="H174" s="19" t="s">
        <v>202</v>
      </c>
      <c r="I174" s="19">
        <v>7500</v>
      </c>
      <c r="J174" s="19">
        <v>7500</v>
      </c>
      <c r="K174" s="7"/>
    </row>
    <row r="175" spans="1:11" ht="78.75" x14ac:dyDescent="0.2">
      <c r="A175" s="18" t="s">
        <v>7</v>
      </c>
      <c r="B175" s="7" t="s">
        <v>8</v>
      </c>
      <c r="C175" s="7">
        <v>119</v>
      </c>
      <c r="D175" s="7" t="s">
        <v>64</v>
      </c>
      <c r="E175" s="7" t="s">
        <v>24</v>
      </c>
      <c r="F175" s="7" t="s">
        <v>11</v>
      </c>
      <c r="G175" s="7" t="s">
        <v>205</v>
      </c>
      <c r="H175" s="19" t="s">
        <v>202</v>
      </c>
      <c r="I175" s="19">
        <v>3500</v>
      </c>
      <c r="J175" s="19">
        <v>3500</v>
      </c>
      <c r="K175" s="7"/>
    </row>
    <row r="176" spans="1:11" ht="126" x14ac:dyDescent="0.2">
      <c r="A176" s="18" t="s">
        <v>7</v>
      </c>
      <c r="B176" s="7" t="s">
        <v>8</v>
      </c>
      <c r="C176" s="7">
        <v>119</v>
      </c>
      <c r="D176" s="7" t="s">
        <v>64</v>
      </c>
      <c r="E176" s="7" t="s">
        <v>26</v>
      </c>
      <c r="F176" s="7" t="s">
        <v>56</v>
      </c>
      <c r="G176" s="7" t="s">
        <v>201</v>
      </c>
      <c r="H176" s="19" t="s">
        <v>202</v>
      </c>
      <c r="I176" s="19">
        <v>2000000</v>
      </c>
      <c r="J176" s="19">
        <v>2000000</v>
      </c>
      <c r="K176" s="7"/>
    </row>
    <row r="177" spans="1:11" ht="126" x14ac:dyDescent="0.2">
      <c r="A177" s="18" t="s">
        <v>7</v>
      </c>
      <c r="B177" s="7" t="s">
        <v>8</v>
      </c>
      <c r="C177" s="7">
        <v>119</v>
      </c>
      <c r="D177" s="7" t="s">
        <v>64</v>
      </c>
      <c r="E177" s="7" t="s">
        <v>10</v>
      </c>
      <c r="F177" s="7" t="s">
        <v>56</v>
      </c>
      <c r="G177" s="7" t="s">
        <v>201</v>
      </c>
      <c r="H177" s="19" t="s">
        <v>202</v>
      </c>
      <c r="I177" s="19">
        <v>2000000</v>
      </c>
      <c r="J177" s="19">
        <v>977324</v>
      </c>
      <c r="K177" s="7"/>
    </row>
    <row r="178" spans="1:11" ht="78.75" x14ac:dyDescent="0.2">
      <c r="A178" s="18" t="s">
        <v>7</v>
      </c>
      <c r="B178" s="7" t="s">
        <v>8</v>
      </c>
      <c r="C178" s="7">
        <v>120</v>
      </c>
      <c r="D178" s="7" t="s">
        <v>64</v>
      </c>
      <c r="E178" s="7" t="s">
        <v>24</v>
      </c>
      <c r="F178" s="7" t="s">
        <v>11</v>
      </c>
      <c r="G178" s="7" t="s">
        <v>207</v>
      </c>
      <c r="H178" s="19" t="s">
        <v>206</v>
      </c>
      <c r="I178" s="19">
        <v>10000</v>
      </c>
      <c r="J178" s="19">
        <v>10000</v>
      </c>
      <c r="K178" s="7"/>
    </row>
    <row r="179" spans="1:11" ht="78.75" x14ac:dyDescent="0.2">
      <c r="A179" s="18" t="s">
        <v>7</v>
      </c>
      <c r="B179" s="7" t="s">
        <v>8</v>
      </c>
      <c r="C179" s="7">
        <v>120</v>
      </c>
      <c r="D179" s="7" t="s">
        <v>64</v>
      </c>
      <c r="E179" s="7" t="s">
        <v>24</v>
      </c>
      <c r="F179" s="7" t="s">
        <v>11</v>
      </c>
      <c r="G179" s="7" t="s">
        <v>209</v>
      </c>
      <c r="H179" s="19" t="s">
        <v>206</v>
      </c>
      <c r="I179" s="19">
        <v>5000</v>
      </c>
      <c r="J179" s="19">
        <v>5000</v>
      </c>
      <c r="K179" s="7"/>
    </row>
    <row r="180" spans="1:11" ht="78.75" x14ac:dyDescent="0.2">
      <c r="A180" s="18" t="s">
        <v>7</v>
      </c>
      <c r="B180" s="7" t="s">
        <v>8</v>
      </c>
      <c r="C180" s="7">
        <v>120</v>
      </c>
      <c r="D180" s="7" t="s">
        <v>64</v>
      </c>
      <c r="E180" s="7" t="s">
        <v>24</v>
      </c>
      <c r="F180" s="7" t="s">
        <v>11</v>
      </c>
      <c r="G180" s="7" t="s">
        <v>210</v>
      </c>
      <c r="H180" s="19" t="s">
        <v>206</v>
      </c>
      <c r="I180" s="19">
        <v>5000</v>
      </c>
      <c r="J180" s="19">
        <v>5000</v>
      </c>
      <c r="K180" s="7"/>
    </row>
    <row r="181" spans="1:11" ht="78.75" x14ac:dyDescent="0.2">
      <c r="A181" s="18" t="s">
        <v>7</v>
      </c>
      <c r="B181" s="7" t="s">
        <v>8</v>
      </c>
      <c r="C181" s="7">
        <v>120</v>
      </c>
      <c r="D181" s="7" t="s">
        <v>64</v>
      </c>
      <c r="E181" s="7" t="s">
        <v>24</v>
      </c>
      <c r="F181" s="7" t="s">
        <v>11</v>
      </c>
      <c r="G181" s="7" t="s">
        <v>211</v>
      </c>
      <c r="H181" s="19" t="s">
        <v>212</v>
      </c>
      <c r="I181" s="19">
        <v>10000</v>
      </c>
      <c r="J181" s="19">
        <v>10000</v>
      </c>
      <c r="K181" s="7"/>
    </row>
    <row r="182" spans="1:11" ht="78.75" x14ac:dyDescent="0.2">
      <c r="A182" s="18" t="s">
        <v>7</v>
      </c>
      <c r="B182" s="7" t="s">
        <v>8</v>
      </c>
      <c r="C182" s="7">
        <v>120</v>
      </c>
      <c r="D182" s="7" t="s">
        <v>64</v>
      </c>
      <c r="E182" s="7" t="s">
        <v>24</v>
      </c>
      <c r="F182" s="7" t="s">
        <v>11</v>
      </c>
      <c r="G182" s="7" t="s">
        <v>213</v>
      </c>
      <c r="H182" s="19" t="s">
        <v>212</v>
      </c>
      <c r="I182" s="19">
        <v>20000</v>
      </c>
      <c r="J182" s="19">
        <v>20000</v>
      </c>
      <c r="K182" s="7"/>
    </row>
    <row r="183" spans="1:11" ht="78.75" x14ac:dyDescent="0.2">
      <c r="A183" s="18" t="s">
        <v>7</v>
      </c>
      <c r="B183" s="7" t="s">
        <v>8</v>
      </c>
      <c r="C183" s="7">
        <v>120</v>
      </c>
      <c r="D183" s="7" t="s">
        <v>64</v>
      </c>
      <c r="E183" s="7" t="s">
        <v>24</v>
      </c>
      <c r="F183" s="7" t="s">
        <v>11</v>
      </c>
      <c r="G183" s="7" t="s">
        <v>214</v>
      </c>
      <c r="H183" s="19" t="s">
        <v>212</v>
      </c>
      <c r="I183" s="19">
        <v>5000</v>
      </c>
      <c r="J183" s="19">
        <v>5000</v>
      </c>
      <c r="K183" s="7"/>
    </row>
    <row r="184" spans="1:11" ht="78.75" x14ac:dyDescent="0.2">
      <c r="A184" s="18" t="s">
        <v>7</v>
      </c>
      <c r="B184" s="7" t="s">
        <v>8</v>
      </c>
      <c r="C184" s="7">
        <v>147</v>
      </c>
      <c r="D184" s="7" t="s">
        <v>215</v>
      </c>
      <c r="E184" s="7" t="s">
        <v>10</v>
      </c>
      <c r="F184" s="7" t="s">
        <v>11</v>
      </c>
      <c r="G184" s="7" t="s">
        <v>216</v>
      </c>
      <c r="H184" s="19" t="s">
        <v>20</v>
      </c>
      <c r="I184" s="19">
        <v>113000</v>
      </c>
      <c r="J184" s="19">
        <v>693</v>
      </c>
      <c r="K184" s="7"/>
    </row>
    <row r="185" spans="1:11" ht="78.75" x14ac:dyDescent="0.2">
      <c r="A185" s="18" t="s">
        <v>7</v>
      </c>
      <c r="B185" s="7" t="s">
        <v>8</v>
      </c>
      <c r="C185" s="7">
        <v>147</v>
      </c>
      <c r="D185" s="7" t="s">
        <v>215</v>
      </c>
      <c r="E185" s="7" t="s">
        <v>10</v>
      </c>
      <c r="F185" s="7" t="s">
        <v>11</v>
      </c>
      <c r="G185" s="7" t="s">
        <v>217</v>
      </c>
      <c r="H185" s="19" t="s">
        <v>20</v>
      </c>
      <c r="I185" s="19">
        <v>75000</v>
      </c>
      <c r="J185" s="19">
        <v>825</v>
      </c>
      <c r="K185" s="7"/>
    </row>
    <row r="186" spans="1:11" ht="78.75" x14ac:dyDescent="0.2">
      <c r="A186" s="18" t="s">
        <v>7</v>
      </c>
      <c r="B186" s="7" t="s">
        <v>8</v>
      </c>
      <c r="C186" s="7">
        <v>147</v>
      </c>
      <c r="D186" s="7" t="s">
        <v>215</v>
      </c>
      <c r="E186" s="7" t="s">
        <v>10</v>
      </c>
      <c r="F186" s="7" t="s">
        <v>11</v>
      </c>
      <c r="G186" s="7" t="s">
        <v>218</v>
      </c>
      <c r="H186" s="19" t="s">
        <v>20</v>
      </c>
      <c r="I186" s="19">
        <v>5000</v>
      </c>
      <c r="J186" s="19">
        <v>5000</v>
      </c>
      <c r="K186" s="7"/>
    </row>
    <row r="187" spans="1:11" ht="78.75" x14ac:dyDescent="0.2">
      <c r="A187" s="18" t="s">
        <v>7</v>
      </c>
      <c r="B187" s="7" t="s">
        <v>8</v>
      </c>
      <c r="C187" s="7">
        <v>147</v>
      </c>
      <c r="D187" s="7" t="s">
        <v>215</v>
      </c>
      <c r="E187" s="7" t="s">
        <v>10</v>
      </c>
      <c r="F187" s="7" t="s">
        <v>11</v>
      </c>
      <c r="G187" s="7" t="s">
        <v>219</v>
      </c>
      <c r="H187" s="19" t="s">
        <v>20</v>
      </c>
      <c r="I187" s="19">
        <v>10000</v>
      </c>
      <c r="J187" s="19">
        <v>110</v>
      </c>
      <c r="K187" s="7"/>
    </row>
    <row r="188" spans="1:11" ht="78.75" x14ac:dyDescent="0.2">
      <c r="A188" s="18" t="s">
        <v>7</v>
      </c>
      <c r="B188" s="7" t="s">
        <v>8</v>
      </c>
      <c r="C188" s="7">
        <v>147</v>
      </c>
      <c r="D188" s="7" t="s">
        <v>215</v>
      </c>
      <c r="E188" s="7" t="s">
        <v>10</v>
      </c>
      <c r="F188" s="7" t="s">
        <v>11</v>
      </c>
      <c r="G188" s="7" t="s">
        <v>220</v>
      </c>
      <c r="H188" s="19" t="s">
        <v>20</v>
      </c>
      <c r="I188" s="19">
        <v>5000</v>
      </c>
      <c r="J188" s="19">
        <v>5000</v>
      </c>
      <c r="K188" s="7"/>
    </row>
    <row r="189" spans="1:11" ht="78.75" x14ac:dyDescent="0.2">
      <c r="A189" s="18" t="s">
        <v>7</v>
      </c>
      <c r="B189" s="7" t="s">
        <v>8</v>
      </c>
      <c r="C189" s="7">
        <v>147</v>
      </c>
      <c r="D189" s="7" t="s">
        <v>215</v>
      </c>
      <c r="E189" s="7" t="s">
        <v>10</v>
      </c>
      <c r="F189" s="7" t="s">
        <v>11</v>
      </c>
      <c r="G189" s="7" t="s">
        <v>221</v>
      </c>
      <c r="H189" s="19" t="s">
        <v>20</v>
      </c>
      <c r="I189" s="19">
        <v>7500</v>
      </c>
      <c r="J189" s="19">
        <v>7500</v>
      </c>
      <c r="K189" s="7"/>
    </row>
    <row r="190" spans="1:11" ht="78.75" x14ac:dyDescent="0.2">
      <c r="A190" s="18" t="s">
        <v>7</v>
      </c>
      <c r="B190" s="7" t="s">
        <v>8</v>
      </c>
      <c r="C190" s="7">
        <v>147</v>
      </c>
      <c r="D190" s="7" t="s">
        <v>215</v>
      </c>
      <c r="E190" s="7" t="s">
        <v>10</v>
      </c>
      <c r="F190" s="7" t="s">
        <v>11</v>
      </c>
      <c r="G190" s="7" t="s">
        <v>222</v>
      </c>
      <c r="H190" s="19" t="s">
        <v>20</v>
      </c>
      <c r="I190" s="19">
        <v>50000</v>
      </c>
      <c r="J190" s="19">
        <v>413</v>
      </c>
      <c r="K190" s="7"/>
    </row>
    <row r="191" spans="1:11" ht="78.75" x14ac:dyDescent="0.2">
      <c r="A191" s="18" t="s">
        <v>7</v>
      </c>
      <c r="B191" s="7" t="s">
        <v>8</v>
      </c>
      <c r="C191" s="7">
        <v>147</v>
      </c>
      <c r="D191" s="7" t="s">
        <v>215</v>
      </c>
      <c r="E191" s="7" t="s">
        <v>10</v>
      </c>
      <c r="F191" s="7" t="s">
        <v>11</v>
      </c>
      <c r="G191" s="7" t="s">
        <v>223</v>
      </c>
      <c r="H191" s="19" t="s">
        <v>20</v>
      </c>
      <c r="I191" s="19">
        <v>7500</v>
      </c>
      <c r="J191" s="19">
        <v>7500</v>
      </c>
      <c r="K191" s="7"/>
    </row>
    <row r="192" spans="1:11" ht="78.75" x14ac:dyDescent="0.2">
      <c r="A192" s="18" t="s">
        <v>7</v>
      </c>
      <c r="B192" s="7" t="s">
        <v>8</v>
      </c>
      <c r="C192" s="7">
        <v>147</v>
      </c>
      <c r="D192" s="7" t="s">
        <v>215</v>
      </c>
      <c r="E192" s="7" t="s">
        <v>10</v>
      </c>
      <c r="F192" s="7" t="s">
        <v>11</v>
      </c>
      <c r="G192" s="7" t="s">
        <v>224</v>
      </c>
      <c r="H192" s="19" t="s">
        <v>20</v>
      </c>
      <c r="I192" s="19">
        <v>5000</v>
      </c>
      <c r="J192" s="19">
        <v>5000</v>
      </c>
      <c r="K192" s="7"/>
    </row>
    <row r="193" spans="1:11" ht="78.75" x14ac:dyDescent="0.2">
      <c r="A193" s="18" t="s">
        <v>7</v>
      </c>
      <c r="B193" s="7" t="s">
        <v>8</v>
      </c>
      <c r="C193" s="7">
        <v>148</v>
      </c>
      <c r="D193" s="7" t="s">
        <v>215</v>
      </c>
      <c r="E193" s="7" t="s">
        <v>10</v>
      </c>
      <c r="F193" s="7" t="s">
        <v>11</v>
      </c>
      <c r="G193" s="7" t="s">
        <v>225</v>
      </c>
      <c r="H193" s="19" t="s">
        <v>20</v>
      </c>
      <c r="I193" s="19">
        <v>20000</v>
      </c>
      <c r="J193" s="19">
        <v>220</v>
      </c>
      <c r="K193" s="7"/>
    </row>
    <row r="194" spans="1:11" ht="78.75" x14ac:dyDescent="0.2">
      <c r="A194" s="18" t="s">
        <v>7</v>
      </c>
      <c r="B194" s="7" t="s">
        <v>8</v>
      </c>
      <c r="C194" s="7">
        <v>148</v>
      </c>
      <c r="D194" s="7" t="s">
        <v>215</v>
      </c>
      <c r="E194" s="7" t="s">
        <v>10</v>
      </c>
      <c r="F194" s="7" t="s">
        <v>11</v>
      </c>
      <c r="G194" s="7" t="s">
        <v>226</v>
      </c>
      <c r="H194" s="19" t="s">
        <v>20</v>
      </c>
      <c r="I194" s="19">
        <v>15500</v>
      </c>
      <c r="J194" s="19">
        <v>15329</v>
      </c>
      <c r="K194" s="7"/>
    </row>
    <row r="195" spans="1:11" ht="78.75" x14ac:dyDescent="0.2">
      <c r="A195" s="18" t="s">
        <v>7</v>
      </c>
      <c r="B195" s="7" t="s">
        <v>8</v>
      </c>
      <c r="C195" s="7">
        <v>148</v>
      </c>
      <c r="D195" s="7" t="s">
        <v>215</v>
      </c>
      <c r="E195" s="7" t="s">
        <v>24</v>
      </c>
      <c r="F195" s="7" t="s">
        <v>11</v>
      </c>
      <c r="G195" s="7" t="s">
        <v>227</v>
      </c>
      <c r="H195" s="19" t="s">
        <v>20</v>
      </c>
      <c r="I195" s="19">
        <v>10000</v>
      </c>
      <c r="J195" s="19">
        <v>10000</v>
      </c>
      <c r="K195" s="7"/>
    </row>
    <row r="196" spans="1:11" ht="78.75" x14ac:dyDescent="0.2">
      <c r="A196" s="18" t="s">
        <v>7</v>
      </c>
      <c r="B196" s="7" t="s">
        <v>8</v>
      </c>
      <c r="C196" s="7">
        <v>148</v>
      </c>
      <c r="D196" s="7" t="s">
        <v>215</v>
      </c>
      <c r="E196" s="7" t="s">
        <v>24</v>
      </c>
      <c r="F196" s="7" t="s">
        <v>11</v>
      </c>
      <c r="G196" s="7" t="s">
        <v>228</v>
      </c>
      <c r="H196" s="19" t="s">
        <v>20</v>
      </c>
      <c r="I196" s="19">
        <v>3500</v>
      </c>
      <c r="J196" s="19">
        <v>3500</v>
      </c>
      <c r="K196" s="7"/>
    </row>
    <row r="197" spans="1:11" ht="78.75" x14ac:dyDescent="0.2">
      <c r="A197" s="18" t="s">
        <v>7</v>
      </c>
      <c r="B197" s="7" t="s">
        <v>8</v>
      </c>
      <c r="C197" s="7">
        <v>148</v>
      </c>
      <c r="D197" s="7" t="s">
        <v>215</v>
      </c>
      <c r="E197" s="7" t="s">
        <v>24</v>
      </c>
      <c r="F197" s="7" t="s">
        <v>11</v>
      </c>
      <c r="G197" s="7" t="s">
        <v>229</v>
      </c>
      <c r="H197" s="19" t="s">
        <v>20</v>
      </c>
      <c r="I197" s="19">
        <v>25000</v>
      </c>
      <c r="J197" s="19">
        <v>25000</v>
      </c>
      <c r="K197" s="7"/>
    </row>
    <row r="198" spans="1:11" ht="78.75" x14ac:dyDescent="0.2">
      <c r="A198" s="18" t="s">
        <v>7</v>
      </c>
      <c r="B198" s="7" t="s">
        <v>8</v>
      </c>
      <c r="C198" s="7">
        <v>148</v>
      </c>
      <c r="D198" s="7" t="s">
        <v>215</v>
      </c>
      <c r="E198" s="7" t="s">
        <v>24</v>
      </c>
      <c r="F198" s="7" t="s">
        <v>11</v>
      </c>
      <c r="G198" s="7" t="s">
        <v>230</v>
      </c>
      <c r="H198" s="19" t="s">
        <v>20</v>
      </c>
      <c r="I198" s="19">
        <v>20000</v>
      </c>
      <c r="J198" s="19">
        <v>20000</v>
      </c>
      <c r="K198" s="7"/>
    </row>
    <row r="199" spans="1:11" ht="78.75" x14ac:dyDescent="0.2">
      <c r="A199" s="18" t="s">
        <v>7</v>
      </c>
      <c r="B199" s="7" t="s">
        <v>8</v>
      </c>
      <c r="C199" s="7">
        <v>148</v>
      </c>
      <c r="D199" s="7" t="s">
        <v>215</v>
      </c>
      <c r="E199" s="7" t="s">
        <v>24</v>
      </c>
      <c r="F199" s="7" t="s">
        <v>11</v>
      </c>
      <c r="G199" s="7" t="s">
        <v>231</v>
      </c>
      <c r="H199" s="19" t="s">
        <v>20</v>
      </c>
      <c r="I199" s="19">
        <v>15000</v>
      </c>
      <c r="J199" s="19">
        <v>15000</v>
      </c>
      <c r="K199" s="7"/>
    </row>
    <row r="200" spans="1:11" ht="78.75" x14ac:dyDescent="0.2">
      <c r="A200" s="18" t="s">
        <v>7</v>
      </c>
      <c r="B200" s="7" t="s">
        <v>8</v>
      </c>
      <c r="C200" s="7">
        <v>148</v>
      </c>
      <c r="D200" s="7" t="s">
        <v>215</v>
      </c>
      <c r="E200" s="7" t="s">
        <v>24</v>
      </c>
      <c r="F200" s="7" t="s">
        <v>11</v>
      </c>
      <c r="G200" s="7" t="s">
        <v>232</v>
      </c>
      <c r="H200" s="19" t="s">
        <v>20</v>
      </c>
      <c r="I200" s="19">
        <v>1500</v>
      </c>
      <c r="J200" s="19">
        <v>1500</v>
      </c>
      <c r="K200" s="7"/>
    </row>
    <row r="201" spans="1:11" ht="78.75" x14ac:dyDescent="0.2">
      <c r="A201" s="18" t="s">
        <v>7</v>
      </c>
      <c r="B201" s="7" t="s">
        <v>8</v>
      </c>
      <c r="C201" s="7">
        <v>148</v>
      </c>
      <c r="D201" s="7" t="s">
        <v>215</v>
      </c>
      <c r="E201" s="7" t="s">
        <v>24</v>
      </c>
      <c r="F201" s="7" t="s">
        <v>11</v>
      </c>
      <c r="G201" s="7" t="s">
        <v>234</v>
      </c>
      <c r="H201" s="19" t="s">
        <v>20</v>
      </c>
      <c r="I201" s="19">
        <v>25000</v>
      </c>
      <c r="J201" s="19">
        <v>25000</v>
      </c>
      <c r="K201" s="7"/>
    </row>
    <row r="202" spans="1:11" ht="78.75" x14ac:dyDescent="0.2">
      <c r="A202" s="18" t="s">
        <v>7</v>
      </c>
      <c r="B202" s="7" t="s">
        <v>8</v>
      </c>
      <c r="C202" s="7">
        <v>148</v>
      </c>
      <c r="D202" s="7" t="s">
        <v>215</v>
      </c>
      <c r="E202" s="7" t="s">
        <v>26</v>
      </c>
      <c r="F202" s="7" t="s">
        <v>11</v>
      </c>
      <c r="G202" s="7" t="s">
        <v>236</v>
      </c>
      <c r="H202" s="19" t="s">
        <v>235</v>
      </c>
      <c r="I202" s="19">
        <v>15000</v>
      </c>
      <c r="J202" s="19">
        <v>15000</v>
      </c>
      <c r="K202" s="7"/>
    </row>
    <row r="203" spans="1:11" ht="78.75" x14ac:dyDescent="0.2">
      <c r="A203" s="18" t="s">
        <v>7</v>
      </c>
      <c r="B203" s="7" t="s">
        <v>8</v>
      </c>
      <c r="C203" s="7">
        <v>148</v>
      </c>
      <c r="D203" s="7" t="s">
        <v>215</v>
      </c>
      <c r="E203" s="7" t="s">
        <v>26</v>
      </c>
      <c r="F203" s="7" t="s">
        <v>11</v>
      </c>
      <c r="G203" s="7" t="s">
        <v>237</v>
      </c>
      <c r="H203" s="19" t="s">
        <v>235</v>
      </c>
      <c r="I203" s="19">
        <v>30000</v>
      </c>
      <c r="J203" s="19">
        <v>30000</v>
      </c>
      <c r="K203" s="7"/>
    </row>
    <row r="204" spans="1:11" ht="78.75" x14ac:dyDescent="0.2">
      <c r="A204" s="18" t="s">
        <v>7</v>
      </c>
      <c r="B204" s="7" t="s">
        <v>8</v>
      </c>
      <c r="C204" s="7">
        <v>148</v>
      </c>
      <c r="D204" s="7" t="s">
        <v>215</v>
      </c>
      <c r="E204" s="7" t="s">
        <v>26</v>
      </c>
      <c r="F204" s="7" t="s">
        <v>11</v>
      </c>
      <c r="G204" s="7" t="s">
        <v>238</v>
      </c>
      <c r="H204" s="19" t="s">
        <v>235</v>
      </c>
      <c r="I204" s="19">
        <v>12000</v>
      </c>
      <c r="J204" s="19">
        <v>12000</v>
      </c>
      <c r="K204" s="7"/>
    </row>
    <row r="205" spans="1:11" ht="78.75" x14ac:dyDescent="0.2">
      <c r="A205" s="18" t="s">
        <v>7</v>
      </c>
      <c r="B205" s="7" t="s">
        <v>8</v>
      </c>
      <c r="C205" s="7">
        <v>148</v>
      </c>
      <c r="D205" s="7" t="s">
        <v>215</v>
      </c>
      <c r="E205" s="7" t="s">
        <v>26</v>
      </c>
      <c r="F205" s="7" t="s">
        <v>11</v>
      </c>
      <c r="G205" s="7" t="s">
        <v>239</v>
      </c>
      <c r="H205" s="19" t="s">
        <v>235</v>
      </c>
      <c r="I205" s="19">
        <v>15000</v>
      </c>
      <c r="J205" s="19">
        <v>15000</v>
      </c>
      <c r="K205" s="7"/>
    </row>
    <row r="206" spans="1:11" ht="78.75" x14ac:dyDescent="0.2">
      <c r="A206" s="18" t="s">
        <v>7</v>
      </c>
      <c r="B206" s="7" t="s">
        <v>8</v>
      </c>
      <c r="C206" s="7">
        <v>148</v>
      </c>
      <c r="D206" s="7" t="s">
        <v>215</v>
      </c>
      <c r="E206" s="7" t="s">
        <v>26</v>
      </c>
      <c r="F206" s="7" t="s">
        <v>11</v>
      </c>
      <c r="G206" s="7" t="s">
        <v>240</v>
      </c>
      <c r="H206" s="19" t="s">
        <v>235</v>
      </c>
      <c r="I206" s="19">
        <v>75000</v>
      </c>
      <c r="J206" s="19">
        <v>75000</v>
      </c>
      <c r="K206" s="7"/>
    </row>
    <row r="207" spans="1:11" ht="78.75" x14ac:dyDescent="0.2">
      <c r="A207" s="18" t="s">
        <v>7</v>
      </c>
      <c r="B207" s="7" t="s">
        <v>8</v>
      </c>
      <c r="C207" s="7">
        <v>148</v>
      </c>
      <c r="D207" s="7" t="s">
        <v>215</v>
      </c>
      <c r="E207" s="7" t="s">
        <v>26</v>
      </c>
      <c r="F207" s="7" t="s">
        <v>11</v>
      </c>
      <c r="G207" s="7" t="s">
        <v>241</v>
      </c>
      <c r="H207" s="19" t="s">
        <v>235</v>
      </c>
      <c r="I207" s="19">
        <v>10000</v>
      </c>
      <c r="J207" s="19">
        <v>10000</v>
      </c>
      <c r="K207" s="7"/>
    </row>
    <row r="208" spans="1:11" ht="78.75" x14ac:dyDescent="0.2">
      <c r="A208" s="18" t="s">
        <v>7</v>
      </c>
      <c r="B208" s="7" t="s">
        <v>8</v>
      </c>
      <c r="C208" s="7">
        <v>148</v>
      </c>
      <c r="D208" s="7" t="s">
        <v>215</v>
      </c>
      <c r="E208" s="7" t="s">
        <v>26</v>
      </c>
      <c r="F208" s="7" t="s">
        <v>11</v>
      </c>
      <c r="G208" s="7" t="s">
        <v>242</v>
      </c>
      <c r="H208" s="19" t="s">
        <v>235</v>
      </c>
      <c r="I208" s="19">
        <v>25000</v>
      </c>
      <c r="J208" s="19">
        <v>25000</v>
      </c>
      <c r="K208" s="7"/>
    </row>
    <row r="209" spans="1:11" ht="78.75" x14ac:dyDescent="0.2">
      <c r="A209" s="18" t="s">
        <v>7</v>
      </c>
      <c r="B209" s="7" t="s">
        <v>8</v>
      </c>
      <c r="C209" s="7">
        <v>148</v>
      </c>
      <c r="D209" s="7" t="s">
        <v>215</v>
      </c>
      <c r="E209" s="7" t="s">
        <v>26</v>
      </c>
      <c r="F209" s="7" t="s">
        <v>11</v>
      </c>
      <c r="G209" s="7" t="s">
        <v>243</v>
      </c>
      <c r="H209" s="19" t="s">
        <v>235</v>
      </c>
      <c r="I209" s="19">
        <v>40000</v>
      </c>
      <c r="J209" s="19">
        <v>40000</v>
      </c>
      <c r="K209" s="7"/>
    </row>
    <row r="210" spans="1:11" ht="78.75" x14ac:dyDescent="0.2">
      <c r="A210" s="18" t="s">
        <v>7</v>
      </c>
      <c r="B210" s="7" t="s">
        <v>8</v>
      </c>
      <c r="C210" s="7">
        <v>148</v>
      </c>
      <c r="D210" s="7" t="s">
        <v>215</v>
      </c>
      <c r="E210" s="7" t="s">
        <v>26</v>
      </c>
      <c r="F210" s="7" t="s">
        <v>11</v>
      </c>
      <c r="G210" s="7" t="s">
        <v>244</v>
      </c>
      <c r="H210" s="19" t="s">
        <v>235</v>
      </c>
      <c r="I210" s="19">
        <v>10000</v>
      </c>
      <c r="J210" s="19">
        <v>10000</v>
      </c>
      <c r="K210" s="7"/>
    </row>
    <row r="211" spans="1:11" ht="126" x14ac:dyDescent="0.2">
      <c r="A211" s="18" t="s">
        <v>7</v>
      </c>
      <c r="B211" s="7" t="s">
        <v>8</v>
      </c>
      <c r="C211" s="7">
        <v>148</v>
      </c>
      <c r="D211" s="7" t="s">
        <v>215</v>
      </c>
      <c r="E211" s="7" t="s">
        <v>26</v>
      </c>
      <c r="F211" s="7" t="s">
        <v>56</v>
      </c>
      <c r="G211" s="7" t="s">
        <v>201</v>
      </c>
      <c r="H211" s="19" t="s">
        <v>235</v>
      </c>
      <c r="I211" s="19">
        <v>1000000</v>
      </c>
      <c r="J211" s="19">
        <v>1000000</v>
      </c>
      <c r="K211" s="7"/>
    </row>
    <row r="212" spans="1:11" ht="78.75" x14ac:dyDescent="0.2">
      <c r="A212" s="18" t="s">
        <v>7</v>
      </c>
      <c r="B212" s="7" t="s">
        <v>8</v>
      </c>
      <c r="C212" s="7">
        <v>149</v>
      </c>
      <c r="D212" s="7" t="s">
        <v>215</v>
      </c>
      <c r="E212" s="7" t="s">
        <v>26</v>
      </c>
      <c r="F212" s="7" t="s">
        <v>11</v>
      </c>
      <c r="G212" s="7" t="s">
        <v>245</v>
      </c>
      <c r="H212" s="19" t="s">
        <v>235</v>
      </c>
      <c r="I212" s="19">
        <v>10000</v>
      </c>
      <c r="J212" s="19">
        <v>10000</v>
      </c>
      <c r="K212" s="7"/>
    </row>
    <row r="213" spans="1:11" ht="78.75" x14ac:dyDescent="0.2">
      <c r="A213" s="18" t="s">
        <v>7</v>
      </c>
      <c r="B213" s="7" t="s">
        <v>8</v>
      </c>
      <c r="C213" s="7">
        <v>149</v>
      </c>
      <c r="D213" s="7" t="s">
        <v>215</v>
      </c>
      <c r="E213" s="7" t="s">
        <v>26</v>
      </c>
      <c r="F213" s="7" t="s">
        <v>11</v>
      </c>
      <c r="G213" s="7" t="s">
        <v>246</v>
      </c>
      <c r="H213" s="19" t="s">
        <v>235</v>
      </c>
      <c r="I213" s="19">
        <v>2750</v>
      </c>
      <c r="J213" s="19">
        <v>2750</v>
      </c>
      <c r="K213" s="7"/>
    </row>
    <row r="214" spans="1:11" ht="78.75" x14ac:dyDescent="0.2">
      <c r="A214" s="18" t="s">
        <v>7</v>
      </c>
      <c r="B214" s="7" t="s">
        <v>8</v>
      </c>
      <c r="C214" s="7">
        <v>149</v>
      </c>
      <c r="D214" s="7" t="s">
        <v>215</v>
      </c>
      <c r="E214" s="7" t="s">
        <v>26</v>
      </c>
      <c r="F214" s="7" t="s">
        <v>11</v>
      </c>
      <c r="G214" s="7" t="s">
        <v>247</v>
      </c>
      <c r="H214" s="19" t="s">
        <v>235</v>
      </c>
      <c r="I214" s="19">
        <v>15000</v>
      </c>
      <c r="J214" s="19">
        <v>15000</v>
      </c>
      <c r="K214" s="7"/>
    </row>
    <row r="215" spans="1:11" ht="78.75" x14ac:dyDescent="0.2">
      <c r="A215" s="18" t="s">
        <v>7</v>
      </c>
      <c r="B215" s="7" t="s">
        <v>8</v>
      </c>
      <c r="C215" s="7">
        <v>149</v>
      </c>
      <c r="D215" s="7" t="s">
        <v>215</v>
      </c>
      <c r="E215" s="7" t="s">
        <v>26</v>
      </c>
      <c r="F215" s="7" t="s">
        <v>11</v>
      </c>
      <c r="G215" s="7" t="s">
        <v>248</v>
      </c>
      <c r="H215" s="19" t="s">
        <v>235</v>
      </c>
      <c r="I215" s="19">
        <v>5000</v>
      </c>
      <c r="J215" s="19">
        <v>5000</v>
      </c>
      <c r="K215" s="7"/>
    </row>
    <row r="216" spans="1:11" ht="78.75" x14ac:dyDescent="0.2">
      <c r="A216" s="18" t="s">
        <v>7</v>
      </c>
      <c r="B216" s="7" t="s">
        <v>8</v>
      </c>
      <c r="C216" s="7">
        <v>149</v>
      </c>
      <c r="D216" s="7" t="s">
        <v>215</v>
      </c>
      <c r="E216" s="7" t="s">
        <v>26</v>
      </c>
      <c r="F216" s="7" t="s">
        <v>11</v>
      </c>
      <c r="G216" s="7" t="s">
        <v>249</v>
      </c>
      <c r="H216" s="19" t="s">
        <v>235</v>
      </c>
      <c r="I216" s="19">
        <v>2500</v>
      </c>
      <c r="J216" s="19">
        <v>2500</v>
      </c>
      <c r="K216" s="7"/>
    </row>
    <row r="217" spans="1:11" ht="78.75" x14ac:dyDescent="0.2">
      <c r="A217" s="18" t="s">
        <v>7</v>
      </c>
      <c r="B217" s="7" t="s">
        <v>8</v>
      </c>
      <c r="C217" s="7">
        <v>149</v>
      </c>
      <c r="D217" s="7" t="s">
        <v>215</v>
      </c>
      <c r="E217" s="7" t="s">
        <v>26</v>
      </c>
      <c r="F217" s="7" t="s">
        <v>11</v>
      </c>
      <c r="G217" s="7" t="s">
        <v>250</v>
      </c>
      <c r="H217" s="19" t="s">
        <v>235</v>
      </c>
      <c r="I217" s="19">
        <v>3000</v>
      </c>
      <c r="J217" s="19">
        <v>3000</v>
      </c>
      <c r="K217" s="7"/>
    </row>
    <row r="218" spans="1:11" ht="78.75" x14ac:dyDescent="0.2">
      <c r="A218" s="18" t="s">
        <v>7</v>
      </c>
      <c r="B218" s="7" t="s">
        <v>8</v>
      </c>
      <c r="C218" s="7">
        <v>149</v>
      </c>
      <c r="D218" s="7" t="s">
        <v>215</v>
      </c>
      <c r="E218" s="7" t="s">
        <v>26</v>
      </c>
      <c r="F218" s="7" t="s">
        <v>11</v>
      </c>
      <c r="G218" s="7" t="s">
        <v>251</v>
      </c>
      <c r="H218" s="19" t="s">
        <v>235</v>
      </c>
      <c r="I218" s="19">
        <v>12000</v>
      </c>
      <c r="J218" s="19">
        <v>12000</v>
      </c>
      <c r="K218" s="7"/>
    </row>
    <row r="219" spans="1:11" ht="78.75" x14ac:dyDescent="0.2">
      <c r="A219" s="18" t="s">
        <v>7</v>
      </c>
      <c r="B219" s="7" t="s">
        <v>8</v>
      </c>
      <c r="C219" s="7">
        <v>149</v>
      </c>
      <c r="D219" s="7" t="s">
        <v>215</v>
      </c>
      <c r="E219" s="7" t="s">
        <v>26</v>
      </c>
      <c r="F219" s="7" t="s">
        <v>11</v>
      </c>
      <c r="G219" s="7" t="s">
        <v>252</v>
      </c>
      <c r="H219" s="19" t="s">
        <v>235</v>
      </c>
      <c r="I219" s="19">
        <v>35000</v>
      </c>
      <c r="J219" s="19">
        <v>35000</v>
      </c>
      <c r="K219" s="7"/>
    </row>
    <row r="220" spans="1:11" ht="78.75" x14ac:dyDescent="0.2">
      <c r="A220" s="18" t="s">
        <v>7</v>
      </c>
      <c r="B220" s="7" t="s">
        <v>8</v>
      </c>
      <c r="C220" s="7">
        <v>149</v>
      </c>
      <c r="D220" s="7" t="s">
        <v>215</v>
      </c>
      <c r="E220" s="7" t="s">
        <v>26</v>
      </c>
      <c r="F220" s="7" t="s">
        <v>11</v>
      </c>
      <c r="G220" s="7" t="s">
        <v>253</v>
      </c>
      <c r="H220" s="19" t="s">
        <v>235</v>
      </c>
      <c r="I220" s="19">
        <v>4000</v>
      </c>
      <c r="J220" s="19">
        <v>4000</v>
      </c>
      <c r="K220" s="7"/>
    </row>
    <row r="221" spans="1:11" ht="78.75" x14ac:dyDescent="0.2">
      <c r="A221" s="18" t="s">
        <v>7</v>
      </c>
      <c r="B221" s="7" t="s">
        <v>8</v>
      </c>
      <c r="C221" s="7">
        <v>149</v>
      </c>
      <c r="D221" s="7" t="s">
        <v>215</v>
      </c>
      <c r="E221" s="7" t="s">
        <v>26</v>
      </c>
      <c r="F221" s="7" t="s">
        <v>11</v>
      </c>
      <c r="G221" s="7" t="s">
        <v>254</v>
      </c>
      <c r="H221" s="19" t="s">
        <v>235</v>
      </c>
      <c r="I221" s="19">
        <v>4160</v>
      </c>
      <c r="J221" s="19">
        <v>4160</v>
      </c>
      <c r="K221" s="7"/>
    </row>
    <row r="222" spans="1:11" ht="78.75" x14ac:dyDescent="0.2">
      <c r="A222" s="18" t="s">
        <v>7</v>
      </c>
      <c r="B222" s="7" t="s">
        <v>8</v>
      </c>
      <c r="C222" s="7">
        <v>149</v>
      </c>
      <c r="D222" s="7" t="s">
        <v>215</v>
      </c>
      <c r="E222" s="7" t="s">
        <v>26</v>
      </c>
      <c r="F222" s="7" t="s">
        <v>11</v>
      </c>
      <c r="G222" s="7" t="s">
        <v>255</v>
      </c>
      <c r="H222" s="19" t="s">
        <v>235</v>
      </c>
      <c r="I222" s="19">
        <v>5000</v>
      </c>
      <c r="J222" s="19">
        <v>5000</v>
      </c>
      <c r="K222" s="7"/>
    </row>
    <row r="223" spans="1:11" ht="78.75" x14ac:dyDescent="0.2">
      <c r="A223" s="18" t="s">
        <v>7</v>
      </c>
      <c r="B223" s="7" t="s">
        <v>8</v>
      </c>
      <c r="C223" s="7">
        <v>149</v>
      </c>
      <c r="D223" s="7" t="s">
        <v>215</v>
      </c>
      <c r="E223" s="7" t="s">
        <v>26</v>
      </c>
      <c r="F223" s="7" t="s">
        <v>11</v>
      </c>
      <c r="G223" s="7" t="s">
        <v>256</v>
      </c>
      <c r="H223" s="19" t="s">
        <v>235</v>
      </c>
      <c r="I223" s="19">
        <v>5000</v>
      </c>
      <c r="J223" s="19">
        <v>5000</v>
      </c>
      <c r="K223" s="7"/>
    </row>
    <row r="224" spans="1:11" ht="78.75" x14ac:dyDescent="0.2">
      <c r="A224" s="18" t="s">
        <v>7</v>
      </c>
      <c r="B224" s="7" t="s">
        <v>8</v>
      </c>
      <c r="C224" s="7">
        <v>149</v>
      </c>
      <c r="D224" s="7" t="s">
        <v>215</v>
      </c>
      <c r="E224" s="7" t="s">
        <v>26</v>
      </c>
      <c r="F224" s="7" t="s">
        <v>11</v>
      </c>
      <c r="G224" s="7" t="s">
        <v>257</v>
      </c>
      <c r="H224" s="19" t="s">
        <v>235</v>
      </c>
      <c r="I224" s="19">
        <v>15000</v>
      </c>
      <c r="J224" s="19">
        <v>15000</v>
      </c>
      <c r="K224" s="7"/>
    </row>
    <row r="225" spans="1:11" ht="78.75" x14ac:dyDescent="0.2">
      <c r="A225" s="18" t="s">
        <v>7</v>
      </c>
      <c r="B225" s="7" t="s">
        <v>8</v>
      </c>
      <c r="C225" s="7">
        <v>149</v>
      </c>
      <c r="D225" s="7" t="s">
        <v>215</v>
      </c>
      <c r="E225" s="7" t="s">
        <v>26</v>
      </c>
      <c r="F225" s="7" t="s">
        <v>11</v>
      </c>
      <c r="G225" s="7" t="s">
        <v>258</v>
      </c>
      <c r="H225" s="19" t="s">
        <v>235</v>
      </c>
      <c r="I225" s="19">
        <v>75000</v>
      </c>
      <c r="J225" s="19">
        <v>75000</v>
      </c>
      <c r="K225" s="7"/>
    </row>
    <row r="226" spans="1:11" ht="78.75" x14ac:dyDescent="0.2">
      <c r="A226" s="18" t="s">
        <v>7</v>
      </c>
      <c r="B226" s="7" t="s">
        <v>8</v>
      </c>
      <c r="C226" s="7">
        <v>149</v>
      </c>
      <c r="D226" s="7" t="s">
        <v>215</v>
      </c>
      <c r="E226" s="7" t="s">
        <v>26</v>
      </c>
      <c r="F226" s="7" t="s">
        <v>11</v>
      </c>
      <c r="G226" s="7" t="s">
        <v>259</v>
      </c>
      <c r="H226" s="19" t="s">
        <v>235</v>
      </c>
      <c r="I226" s="19">
        <v>50000</v>
      </c>
      <c r="J226" s="19">
        <v>50000</v>
      </c>
      <c r="K226" s="7"/>
    </row>
    <row r="227" spans="1:11" ht="78.75" x14ac:dyDescent="0.2">
      <c r="A227" s="18" t="s">
        <v>7</v>
      </c>
      <c r="B227" s="7" t="s">
        <v>8</v>
      </c>
      <c r="C227" s="7">
        <v>149</v>
      </c>
      <c r="D227" s="7" t="s">
        <v>215</v>
      </c>
      <c r="E227" s="7" t="s">
        <v>26</v>
      </c>
      <c r="F227" s="7" t="s">
        <v>11</v>
      </c>
      <c r="G227" s="7" t="s">
        <v>260</v>
      </c>
      <c r="H227" s="19" t="s">
        <v>235</v>
      </c>
      <c r="I227" s="19">
        <v>6000</v>
      </c>
      <c r="J227" s="19">
        <v>6000</v>
      </c>
      <c r="K227" s="7"/>
    </row>
    <row r="228" spans="1:11" ht="78.75" x14ac:dyDescent="0.2">
      <c r="A228" s="18" t="s">
        <v>7</v>
      </c>
      <c r="B228" s="7" t="s">
        <v>8</v>
      </c>
      <c r="C228" s="7">
        <v>149</v>
      </c>
      <c r="D228" s="7" t="s">
        <v>215</v>
      </c>
      <c r="E228" s="7" t="s">
        <v>26</v>
      </c>
      <c r="F228" s="7" t="s">
        <v>11</v>
      </c>
      <c r="G228" s="7" t="s">
        <v>261</v>
      </c>
      <c r="H228" s="19" t="s">
        <v>235</v>
      </c>
      <c r="I228" s="19">
        <v>50000</v>
      </c>
      <c r="J228" s="19">
        <v>50000</v>
      </c>
      <c r="K228" s="7"/>
    </row>
    <row r="229" spans="1:11" ht="78.75" x14ac:dyDescent="0.2">
      <c r="A229" s="18" t="s">
        <v>7</v>
      </c>
      <c r="B229" s="7" t="s">
        <v>8</v>
      </c>
      <c r="C229" s="7">
        <v>149</v>
      </c>
      <c r="D229" s="7" t="s">
        <v>215</v>
      </c>
      <c r="E229" s="7" t="s">
        <v>124</v>
      </c>
      <c r="F229" s="7" t="s">
        <v>11</v>
      </c>
      <c r="G229" s="7" t="s">
        <v>262</v>
      </c>
      <c r="H229" s="19" t="s">
        <v>235</v>
      </c>
      <c r="I229" s="19">
        <v>5000</v>
      </c>
      <c r="J229" s="19">
        <v>5000</v>
      </c>
      <c r="K229" s="7"/>
    </row>
    <row r="230" spans="1:11" ht="78.75" x14ac:dyDescent="0.2">
      <c r="A230" s="18" t="s">
        <v>7</v>
      </c>
      <c r="B230" s="7" t="s">
        <v>8</v>
      </c>
      <c r="C230" s="7">
        <v>149</v>
      </c>
      <c r="D230" s="7" t="s">
        <v>215</v>
      </c>
      <c r="E230" s="7" t="s">
        <v>124</v>
      </c>
      <c r="F230" s="7" t="s">
        <v>11</v>
      </c>
      <c r="G230" s="7" t="s">
        <v>263</v>
      </c>
      <c r="H230" s="19" t="s">
        <v>235</v>
      </c>
      <c r="I230" s="19">
        <v>10000</v>
      </c>
      <c r="J230" s="19">
        <v>10000</v>
      </c>
      <c r="K230" s="7"/>
    </row>
    <row r="231" spans="1:11" ht="78.75" x14ac:dyDescent="0.2">
      <c r="A231" s="18" t="s">
        <v>7</v>
      </c>
      <c r="B231" s="7" t="s">
        <v>8</v>
      </c>
      <c r="C231" s="7">
        <v>149</v>
      </c>
      <c r="D231" s="7" t="s">
        <v>215</v>
      </c>
      <c r="E231" s="7" t="s">
        <v>124</v>
      </c>
      <c r="F231" s="7" t="s">
        <v>11</v>
      </c>
      <c r="G231" s="7" t="s">
        <v>264</v>
      </c>
      <c r="H231" s="19" t="s">
        <v>235</v>
      </c>
      <c r="I231" s="19">
        <v>25000</v>
      </c>
      <c r="J231" s="19">
        <v>25000</v>
      </c>
      <c r="K231" s="7"/>
    </row>
    <row r="232" spans="1:11" ht="78.75" x14ac:dyDescent="0.2">
      <c r="A232" s="18" t="s">
        <v>7</v>
      </c>
      <c r="B232" s="7" t="s">
        <v>8</v>
      </c>
      <c r="C232" s="7">
        <v>149</v>
      </c>
      <c r="D232" s="7" t="s">
        <v>215</v>
      </c>
      <c r="E232" s="7" t="s">
        <v>124</v>
      </c>
      <c r="F232" s="7" t="s">
        <v>11</v>
      </c>
      <c r="G232" s="7" t="s">
        <v>265</v>
      </c>
      <c r="H232" s="19" t="s">
        <v>235</v>
      </c>
      <c r="I232" s="19">
        <v>1000</v>
      </c>
      <c r="J232" s="19">
        <v>1000</v>
      </c>
      <c r="K232" s="7"/>
    </row>
    <row r="233" spans="1:11" ht="78.75" x14ac:dyDescent="0.2">
      <c r="A233" s="18" t="s">
        <v>7</v>
      </c>
      <c r="B233" s="7" t="s">
        <v>8</v>
      </c>
      <c r="C233" s="7">
        <v>149</v>
      </c>
      <c r="D233" s="7" t="s">
        <v>215</v>
      </c>
      <c r="E233" s="7" t="s">
        <v>124</v>
      </c>
      <c r="F233" s="7" t="s">
        <v>11</v>
      </c>
      <c r="G233" s="7" t="s">
        <v>266</v>
      </c>
      <c r="H233" s="19" t="s">
        <v>235</v>
      </c>
      <c r="I233" s="19">
        <v>10000</v>
      </c>
      <c r="J233" s="19">
        <v>10000</v>
      </c>
      <c r="K233" s="7"/>
    </row>
    <row r="234" spans="1:11" ht="78.75" x14ac:dyDescent="0.2">
      <c r="A234" s="18" t="s">
        <v>7</v>
      </c>
      <c r="B234" s="7" t="s">
        <v>8</v>
      </c>
      <c r="C234" s="7">
        <v>149</v>
      </c>
      <c r="D234" s="7" t="s">
        <v>215</v>
      </c>
      <c r="E234" s="7" t="s">
        <v>124</v>
      </c>
      <c r="F234" s="7" t="s">
        <v>11</v>
      </c>
      <c r="G234" s="7" t="s">
        <v>267</v>
      </c>
      <c r="H234" s="19" t="s">
        <v>235</v>
      </c>
      <c r="I234" s="19">
        <v>1000</v>
      </c>
      <c r="J234" s="19">
        <v>1000</v>
      </c>
      <c r="K234" s="7"/>
    </row>
    <row r="235" spans="1:11" ht="78.75" x14ac:dyDescent="0.2">
      <c r="A235" s="18" t="s">
        <v>7</v>
      </c>
      <c r="B235" s="7" t="s">
        <v>8</v>
      </c>
      <c r="C235" s="7">
        <v>149</v>
      </c>
      <c r="D235" s="7" t="s">
        <v>215</v>
      </c>
      <c r="E235" s="7" t="s">
        <v>10</v>
      </c>
      <c r="F235" s="7" t="s">
        <v>11</v>
      </c>
      <c r="G235" s="7" t="s">
        <v>268</v>
      </c>
      <c r="H235" s="19" t="s">
        <v>235</v>
      </c>
      <c r="I235" s="19">
        <v>3000</v>
      </c>
      <c r="J235" s="19">
        <v>2967</v>
      </c>
      <c r="K235" s="7"/>
    </row>
    <row r="236" spans="1:11" ht="78.75" x14ac:dyDescent="0.2">
      <c r="A236" s="18" t="s">
        <v>7</v>
      </c>
      <c r="B236" s="7" t="s">
        <v>8</v>
      </c>
      <c r="C236" s="7">
        <v>149</v>
      </c>
      <c r="D236" s="7" t="s">
        <v>215</v>
      </c>
      <c r="E236" s="7" t="s">
        <v>10</v>
      </c>
      <c r="F236" s="7" t="s">
        <v>11</v>
      </c>
      <c r="G236" s="7" t="s">
        <v>225</v>
      </c>
      <c r="H236" s="19" t="s">
        <v>235</v>
      </c>
      <c r="I236" s="19">
        <v>30000</v>
      </c>
      <c r="J236" s="19">
        <v>10165</v>
      </c>
      <c r="K236" s="7"/>
    </row>
    <row r="237" spans="1:11" ht="78.75" x14ac:dyDescent="0.2">
      <c r="A237" s="18" t="s">
        <v>7</v>
      </c>
      <c r="B237" s="7" t="s">
        <v>8</v>
      </c>
      <c r="C237" s="7">
        <v>149</v>
      </c>
      <c r="D237" s="7" t="s">
        <v>215</v>
      </c>
      <c r="E237" s="7" t="s">
        <v>10</v>
      </c>
      <c r="F237" s="7" t="s">
        <v>11</v>
      </c>
      <c r="G237" s="7" t="s">
        <v>269</v>
      </c>
      <c r="H237" s="19" t="s">
        <v>235</v>
      </c>
      <c r="I237" s="19">
        <v>5000</v>
      </c>
      <c r="J237" s="19">
        <v>4945</v>
      </c>
      <c r="K237" s="7"/>
    </row>
    <row r="238" spans="1:11" ht="78.75" x14ac:dyDescent="0.2">
      <c r="A238" s="18" t="s">
        <v>7</v>
      </c>
      <c r="B238" s="7" t="s">
        <v>8</v>
      </c>
      <c r="C238" s="7">
        <v>149</v>
      </c>
      <c r="D238" s="7" t="s">
        <v>215</v>
      </c>
      <c r="E238" s="7" t="s">
        <v>10</v>
      </c>
      <c r="F238" s="7" t="s">
        <v>11</v>
      </c>
      <c r="G238" s="7" t="s">
        <v>270</v>
      </c>
      <c r="H238" s="19" t="s">
        <v>235</v>
      </c>
      <c r="I238" s="19">
        <v>5000</v>
      </c>
      <c r="J238" s="19">
        <v>5000</v>
      </c>
      <c r="K238" s="7"/>
    </row>
    <row r="239" spans="1:11" ht="78.75" x14ac:dyDescent="0.2">
      <c r="A239" s="18" t="s">
        <v>7</v>
      </c>
      <c r="B239" s="7" t="s">
        <v>8</v>
      </c>
      <c r="C239" s="7">
        <v>149</v>
      </c>
      <c r="D239" s="7" t="s">
        <v>215</v>
      </c>
      <c r="E239" s="7" t="s">
        <v>10</v>
      </c>
      <c r="F239" s="7" t="s">
        <v>11</v>
      </c>
      <c r="G239" s="7" t="s">
        <v>271</v>
      </c>
      <c r="H239" s="19" t="s">
        <v>235</v>
      </c>
      <c r="I239" s="19">
        <v>5000</v>
      </c>
      <c r="J239" s="19">
        <v>5000</v>
      </c>
      <c r="K239" s="7"/>
    </row>
    <row r="240" spans="1:11" ht="78.75" x14ac:dyDescent="0.2">
      <c r="A240" s="18" t="s">
        <v>7</v>
      </c>
      <c r="B240" s="7" t="s">
        <v>8</v>
      </c>
      <c r="C240" s="7">
        <v>149</v>
      </c>
      <c r="D240" s="7" t="s">
        <v>215</v>
      </c>
      <c r="E240" s="7" t="s">
        <v>24</v>
      </c>
      <c r="F240" s="7" t="s">
        <v>11</v>
      </c>
      <c r="G240" s="7" t="s">
        <v>228</v>
      </c>
      <c r="H240" s="19" t="s">
        <v>235</v>
      </c>
      <c r="I240" s="19">
        <v>3000</v>
      </c>
      <c r="J240" s="19">
        <v>3000</v>
      </c>
      <c r="K240" s="7"/>
    </row>
    <row r="241" spans="1:11" ht="78.75" x14ac:dyDescent="0.2">
      <c r="A241" s="18" t="s">
        <v>7</v>
      </c>
      <c r="B241" s="7" t="s">
        <v>8</v>
      </c>
      <c r="C241" s="7">
        <v>149</v>
      </c>
      <c r="D241" s="7" t="s">
        <v>215</v>
      </c>
      <c r="E241" s="7" t="s">
        <v>24</v>
      </c>
      <c r="F241" s="7" t="s">
        <v>11</v>
      </c>
      <c r="G241" s="7" t="s">
        <v>228</v>
      </c>
      <c r="H241" s="19" t="s">
        <v>235</v>
      </c>
      <c r="I241" s="19">
        <v>5000</v>
      </c>
      <c r="J241" s="19">
        <v>5000</v>
      </c>
      <c r="K241" s="7"/>
    </row>
    <row r="242" spans="1:11" ht="78.75" x14ac:dyDescent="0.2">
      <c r="A242" s="18" t="s">
        <v>7</v>
      </c>
      <c r="B242" s="7" t="s">
        <v>8</v>
      </c>
      <c r="C242" s="7">
        <v>149</v>
      </c>
      <c r="D242" s="7" t="s">
        <v>215</v>
      </c>
      <c r="E242" s="7" t="s">
        <v>24</v>
      </c>
      <c r="F242" s="7" t="s">
        <v>11</v>
      </c>
      <c r="G242" s="7" t="s">
        <v>272</v>
      </c>
      <c r="H242" s="19" t="s">
        <v>235</v>
      </c>
      <c r="I242" s="19">
        <v>1500</v>
      </c>
      <c r="J242" s="19">
        <v>1500</v>
      </c>
      <c r="K242" s="7"/>
    </row>
    <row r="243" spans="1:11" ht="78.75" x14ac:dyDescent="0.2">
      <c r="A243" s="18" t="s">
        <v>7</v>
      </c>
      <c r="B243" s="7" t="s">
        <v>8</v>
      </c>
      <c r="C243" s="7">
        <v>149</v>
      </c>
      <c r="D243" s="7" t="s">
        <v>215</v>
      </c>
      <c r="E243" s="7" t="s">
        <v>24</v>
      </c>
      <c r="F243" s="7" t="s">
        <v>11</v>
      </c>
      <c r="G243" s="7" t="s">
        <v>273</v>
      </c>
      <c r="H243" s="19" t="s">
        <v>235</v>
      </c>
      <c r="I243" s="19">
        <v>7000</v>
      </c>
      <c r="J243" s="19">
        <v>7000</v>
      </c>
      <c r="K243" s="7"/>
    </row>
    <row r="244" spans="1:11" ht="78.75" x14ac:dyDescent="0.2">
      <c r="A244" s="18" t="s">
        <v>7</v>
      </c>
      <c r="B244" s="7" t="s">
        <v>8</v>
      </c>
      <c r="C244" s="7">
        <v>149</v>
      </c>
      <c r="D244" s="7" t="s">
        <v>215</v>
      </c>
      <c r="E244" s="7" t="s">
        <v>24</v>
      </c>
      <c r="F244" s="7" t="s">
        <v>11</v>
      </c>
      <c r="G244" s="7" t="s">
        <v>232</v>
      </c>
      <c r="H244" s="19" t="s">
        <v>235</v>
      </c>
      <c r="I244" s="19">
        <v>2000</v>
      </c>
      <c r="J244" s="19">
        <v>2000</v>
      </c>
      <c r="K244" s="7"/>
    </row>
    <row r="245" spans="1:11" ht="78.75" x14ac:dyDescent="0.2">
      <c r="A245" s="18" t="s">
        <v>7</v>
      </c>
      <c r="B245" s="7" t="s">
        <v>8</v>
      </c>
      <c r="C245" s="7">
        <v>150</v>
      </c>
      <c r="D245" s="7" t="s">
        <v>215</v>
      </c>
      <c r="E245" s="7" t="s">
        <v>24</v>
      </c>
      <c r="F245" s="7" t="s">
        <v>11</v>
      </c>
      <c r="G245" s="7" t="s">
        <v>253</v>
      </c>
      <c r="H245" s="19" t="s">
        <v>235</v>
      </c>
      <c r="I245" s="19">
        <v>3400</v>
      </c>
      <c r="J245" s="19">
        <v>3400</v>
      </c>
      <c r="K245" s="7"/>
    </row>
    <row r="246" spans="1:11" ht="78.75" x14ac:dyDescent="0.2">
      <c r="A246" s="18" t="s">
        <v>7</v>
      </c>
      <c r="B246" s="7" t="s">
        <v>8</v>
      </c>
      <c r="C246" s="7">
        <v>150</v>
      </c>
      <c r="D246" s="7" t="s">
        <v>215</v>
      </c>
      <c r="E246" s="7" t="s">
        <v>24</v>
      </c>
      <c r="F246" s="7" t="s">
        <v>11</v>
      </c>
      <c r="G246" s="7" t="s">
        <v>274</v>
      </c>
      <c r="H246" s="19" t="s">
        <v>235</v>
      </c>
      <c r="I246" s="19">
        <v>2500</v>
      </c>
      <c r="J246" s="19">
        <v>2500</v>
      </c>
      <c r="K246" s="7"/>
    </row>
    <row r="247" spans="1:11" ht="78.75" x14ac:dyDescent="0.2">
      <c r="A247" s="18" t="s">
        <v>7</v>
      </c>
      <c r="B247" s="7" t="s">
        <v>8</v>
      </c>
      <c r="C247" s="7">
        <v>150</v>
      </c>
      <c r="D247" s="7" t="s">
        <v>215</v>
      </c>
      <c r="E247" s="7" t="s">
        <v>24</v>
      </c>
      <c r="F247" s="7" t="s">
        <v>11</v>
      </c>
      <c r="G247" s="7" t="s">
        <v>275</v>
      </c>
      <c r="H247" s="19" t="s">
        <v>235</v>
      </c>
      <c r="I247" s="19">
        <v>5000</v>
      </c>
      <c r="J247" s="19">
        <v>5000</v>
      </c>
      <c r="K247" s="7"/>
    </row>
    <row r="248" spans="1:11" ht="78.75" x14ac:dyDescent="0.2">
      <c r="A248" s="18" t="s">
        <v>7</v>
      </c>
      <c r="B248" s="7" t="s">
        <v>8</v>
      </c>
      <c r="C248" s="7">
        <v>150</v>
      </c>
      <c r="D248" s="7" t="s">
        <v>215</v>
      </c>
      <c r="E248" s="7" t="s">
        <v>24</v>
      </c>
      <c r="F248" s="7" t="s">
        <v>11</v>
      </c>
      <c r="G248" s="7" t="s">
        <v>276</v>
      </c>
      <c r="H248" s="19" t="s">
        <v>235</v>
      </c>
      <c r="I248" s="19">
        <v>1500</v>
      </c>
      <c r="J248" s="19">
        <v>1500</v>
      </c>
      <c r="K248" s="7"/>
    </row>
    <row r="249" spans="1:11" ht="47.25" x14ac:dyDescent="0.2">
      <c r="A249" s="18" t="s">
        <v>7</v>
      </c>
      <c r="B249" s="7" t="s">
        <v>8</v>
      </c>
      <c r="C249" s="7">
        <v>150</v>
      </c>
      <c r="D249" s="7" t="s">
        <v>215</v>
      </c>
      <c r="E249" s="7" t="s">
        <v>10</v>
      </c>
      <c r="F249" s="7" t="s">
        <v>11</v>
      </c>
      <c r="G249" s="7" t="s">
        <v>277</v>
      </c>
      <c r="H249" s="19" t="s">
        <v>278</v>
      </c>
      <c r="I249" s="19">
        <v>40000</v>
      </c>
      <c r="J249" s="19">
        <v>1631</v>
      </c>
      <c r="K249" s="7"/>
    </row>
    <row r="250" spans="1:11" ht="78.75" x14ac:dyDescent="0.2">
      <c r="A250" s="18" t="s">
        <v>7</v>
      </c>
      <c r="B250" s="7" t="s">
        <v>8</v>
      </c>
      <c r="C250" s="7">
        <v>150</v>
      </c>
      <c r="D250" s="7" t="s">
        <v>215</v>
      </c>
      <c r="E250" s="7" t="s">
        <v>26</v>
      </c>
      <c r="F250" s="7" t="s">
        <v>11</v>
      </c>
      <c r="G250" s="7" t="s">
        <v>238</v>
      </c>
      <c r="H250" s="19" t="s">
        <v>44</v>
      </c>
      <c r="I250" s="19">
        <v>12000</v>
      </c>
      <c r="J250" s="19">
        <v>12000</v>
      </c>
      <c r="K250" s="7"/>
    </row>
    <row r="251" spans="1:11" ht="78.75" x14ac:dyDescent="0.2">
      <c r="A251" s="18" t="s">
        <v>7</v>
      </c>
      <c r="B251" s="7" t="s">
        <v>8</v>
      </c>
      <c r="C251" s="7">
        <v>150</v>
      </c>
      <c r="D251" s="7" t="s">
        <v>215</v>
      </c>
      <c r="E251" s="7" t="s">
        <v>26</v>
      </c>
      <c r="F251" s="7" t="s">
        <v>11</v>
      </c>
      <c r="G251" s="7" t="s">
        <v>279</v>
      </c>
      <c r="H251" s="19" t="s">
        <v>44</v>
      </c>
      <c r="I251" s="19">
        <v>30000</v>
      </c>
      <c r="J251" s="19">
        <v>30000</v>
      </c>
      <c r="K251" s="7"/>
    </row>
    <row r="252" spans="1:11" ht="78.75" x14ac:dyDescent="0.2">
      <c r="A252" s="18" t="s">
        <v>7</v>
      </c>
      <c r="B252" s="7" t="s">
        <v>8</v>
      </c>
      <c r="C252" s="7">
        <v>150</v>
      </c>
      <c r="D252" s="7" t="s">
        <v>215</v>
      </c>
      <c r="E252" s="7" t="s">
        <v>26</v>
      </c>
      <c r="F252" s="7" t="s">
        <v>11</v>
      </c>
      <c r="G252" s="7" t="s">
        <v>280</v>
      </c>
      <c r="H252" s="19" t="s">
        <v>44</v>
      </c>
      <c r="I252" s="19">
        <v>22500</v>
      </c>
      <c r="J252" s="19">
        <v>22500</v>
      </c>
      <c r="K252" s="7"/>
    </row>
    <row r="253" spans="1:11" ht="78.75" x14ac:dyDescent="0.2">
      <c r="A253" s="18" t="s">
        <v>7</v>
      </c>
      <c r="B253" s="7" t="s">
        <v>8</v>
      </c>
      <c r="C253" s="7">
        <v>150</v>
      </c>
      <c r="D253" s="7" t="s">
        <v>215</v>
      </c>
      <c r="E253" s="7" t="s">
        <v>26</v>
      </c>
      <c r="F253" s="7" t="s">
        <v>11</v>
      </c>
      <c r="G253" s="7" t="s">
        <v>281</v>
      </c>
      <c r="H253" s="19" t="s">
        <v>44</v>
      </c>
      <c r="I253" s="19">
        <v>25000</v>
      </c>
      <c r="J253" s="19">
        <v>25000</v>
      </c>
      <c r="K253" s="7"/>
    </row>
    <row r="254" spans="1:11" ht="78.75" x14ac:dyDescent="0.2">
      <c r="A254" s="18" t="s">
        <v>7</v>
      </c>
      <c r="B254" s="7" t="s">
        <v>8</v>
      </c>
      <c r="C254" s="7">
        <v>150</v>
      </c>
      <c r="D254" s="7" t="s">
        <v>215</v>
      </c>
      <c r="E254" s="7" t="s">
        <v>26</v>
      </c>
      <c r="F254" s="7" t="s">
        <v>11</v>
      </c>
      <c r="G254" s="7" t="s">
        <v>282</v>
      </c>
      <c r="H254" s="19" t="s">
        <v>44</v>
      </c>
      <c r="I254" s="19">
        <v>5000</v>
      </c>
      <c r="J254" s="19">
        <v>5000</v>
      </c>
      <c r="K254" s="7"/>
    </row>
    <row r="255" spans="1:11" ht="78.75" x14ac:dyDescent="0.2">
      <c r="A255" s="18" t="s">
        <v>7</v>
      </c>
      <c r="B255" s="7" t="s">
        <v>8</v>
      </c>
      <c r="C255" s="7">
        <v>150</v>
      </c>
      <c r="D255" s="7" t="s">
        <v>215</v>
      </c>
      <c r="E255" s="7" t="s">
        <v>26</v>
      </c>
      <c r="F255" s="7" t="s">
        <v>11</v>
      </c>
      <c r="G255" s="7" t="s">
        <v>245</v>
      </c>
      <c r="H255" s="19" t="s">
        <v>44</v>
      </c>
      <c r="I255" s="19">
        <v>20000</v>
      </c>
      <c r="J255" s="19">
        <v>20000</v>
      </c>
      <c r="K255" s="7"/>
    </row>
    <row r="256" spans="1:11" ht="78.75" x14ac:dyDescent="0.2">
      <c r="A256" s="18" t="s">
        <v>7</v>
      </c>
      <c r="B256" s="7" t="s">
        <v>8</v>
      </c>
      <c r="C256" s="7">
        <v>150</v>
      </c>
      <c r="D256" s="7" t="s">
        <v>215</v>
      </c>
      <c r="E256" s="7" t="s">
        <v>26</v>
      </c>
      <c r="F256" s="7" t="s">
        <v>11</v>
      </c>
      <c r="G256" s="7" t="s">
        <v>283</v>
      </c>
      <c r="H256" s="19" t="s">
        <v>44</v>
      </c>
      <c r="I256" s="19">
        <v>1500</v>
      </c>
      <c r="J256" s="19">
        <v>1500</v>
      </c>
      <c r="K256" s="7"/>
    </row>
    <row r="257" spans="1:11" ht="78.75" x14ac:dyDescent="0.2">
      <c r="A257" s="18" t="s">
        <v>7</v>
      </c>
      <c r="B257" s="7" t="s">
        <v>8</v>
      </c>
      <c r="C257" s="7">
        <v>150</v>
      </c>
      <c r="D257" s="7" t="s">
        <v>215</v>
      </c>
      <c r="E257" s="7" t="s">
        <v>26</v>
      </c>
      <c r="F257" s="7" t="s">
        <v>11</v>
      </c>
      <c r="G257" s="7" t="s">
        <v>284</v>
      </c>
      <c r="H257" s="19" t="s">
        <v>44</v>
      </c>
      <c r="I257" s="19">
        <v>15000</v>
      </c>
      <c r="J257" s="19">
        <v>15000</v>
      </c>
      <c r="K257" s="7"/>
    </row>
    <row r="258" spans="1:11" ht="78.75" x14ac:dyDescent="0.2">
      <c r="A258" s="18" t="s">
        <v>7</v>
      </c>
      <c r="B258" s="7" t="s">
        <v>8</v>
      </c>
      <c r="C258" s="7">
        <v>150</v>
      </c>
      <c r="D258" s="7" t="s">
        <v>215</v>
      </c>
      <c r="E258" s="7" t="s">
        <v>26</v>
      </c>
      <c r="F258" s="7" t="s">
        <v>11</v>
      </c>
      <c r="G258" s="7" t="s">
        <v>285</v>
      </c>
      <c r="H258" s="19" t="s">
        <v>44</v>
      </c>
      <c r="I258" s="19">
        <v>10000</v>
      </c>
      <c r="J258" s="19">
        <v>10000</v>
      </c>
      <c r="K258" s="7"/>
    </row>
    <row r="259" spans="1:11" ht="78.75" x14ac:dyDescent="0.2">
      <c r="A259" s="18" t="s">
        <v>7</v>
      </c>
      <c r="B259" s="7" t="s">
        <v>8</v>
      </c>
      <c r="C259" s="7">
        <v>150</v>
      </c>
      <c r="D259" s="7" t="s">
        <v>215</v>
      </c>
      <c r="E259" s="7" t="s">
        <v>26</v>
      </c>
      <c r="F259" s="7" t="s">
        <v>11</v>
      </c>
      <c r="G259" s="7" t="s">
        <v>286</v>
      </c>
      <c r="H259" s="19" t="s">
        <v>44</v>
      </c>
      <c r="I259" s="19">
        <v>15000</v>
      </c>
      <c r="J259" s="19">
        <v>15000</v>
      </c>
      <c r="K259" s="7"/>
    </row>
    <row r="260" spans="1:11" ht="78.75" x14ac:dyDescent="0.2">
      <c r="A260" s="18" t="s">
        <v>7</v>
      </c>
      <c r="B260" s="7" t="s">
        <v>8</v>
      </c>
      <c r="C260" s="7">
        <v>150</v>
      </c>
      <c r="D260" s="7" t="s">
        <v>215</v>
      </c>
      <c r="E260" s="7" t="s">
        <v>26</v>
      </c>
      <c r="F260" s="7" t="s">
        <v>11</v>
      </c>
      <c r="G260" s="7" t="s">
        <v>286</v>
      </c>
      <c r="H260" s="19" t="s">
        <v>44</v>
      </c>
      <c r="I260" s="19">
        <v>10000</v>
      </c>
      <c r="J260" s="19">
        <v>10000</v>
      </c>
      <c r="K260" s="7"/>
    </row>
    <row r="261" spans="1:11" ht="78.75" x14ac:dyDescent="0.2">
      <c r="A261" s="18" t="s">
        <v>7</v>
      </c>
      <c r="B261" s="7" t="s">
        <v>8</v>
      </c>
      <c r="C261" s="7">
        <v>150</v>
      </c>
      <c r="D261" s="7" t="s">
        <v>215</v>
      </c>
      <c r="E261" s="7" t="s">
        <v>26</v>
      </c>
      <c r="F261" s="7" t="s">
        <v>11</v>
      </c>
      <c r="G261" s="7" t="s">
        <v>250</v>
      </c>
      <c r="H261" s="19" t="s">
        <v>44</v>
      </c>
      <c r="I261" s="19">
        <v>135000</v>
      </c>
      <c r="J261" s="19">
        <v>135000</v>
      </c>
      <c r="K261" s="7"/>
    </row>
    <row r="262" spans="1:11" ht="78.75" x14ac:dyDescent="0.2">
      <c r="A262" s="18" t="s">
        <v>7</v>
      </c>
      <c r="B262" s="7" t="s">
        <v>8</v>
      </c>
      <c r="C262" s="7">
        <v>150</v>
      </c>
      <c r="D262" s="7" t="s">
        <v>215</v>
      </c>
      <c r="E262" s="7" t="s">
        <v>26</v>
      </c>
      <c r="F262" s="7" t="s">
        <v>11</v>
      </c>
      <c r="G262" s="7" t="s">
        <v>287</v>
      </c>
      <c r="H262" s="19" t="s">
        <v>44</v>
      </c>
      <c r="I262" s="19">
        <v>2500</v>
      </c>
      <c r="J262" s="19">
        <v>2500</v>
      </c>
      <c r="K262" s="7"/>
    </row>
    <row r="263" spans="1:11" ht="78.75" x14ac:dyDescent="0.2">
      <c r="A263" s="18" t="s">
        <v>7</v>
      </c>
      <c r="B263" s="7" t="s">
        <v>8</v>
      </c>
      <c r="C263" s="7">
        <v>150</v>
      </c>
      <c r="D263" s="7" t="s">
        <v>215</v>
      </c>
      <c r="E263" s="7" t="s">
        <v>26</v>
      </c>
      <c r="F263" s="7" t="s">
        <v>11</v>
      </c>
      <c r="G263" s="7" t="s">
        <v>288</v>
      </c>
      <c r="H263" s="19" t="s">
        <v>44</v>
      </c>
      <c r="I263" s="19">
        <v>20000</v>
      </c>
      <c r="J263" s="19">
        <v>20000</v>
      </c>
      <c r="K263" s="7"/>
    </row>
    <row r="264" spans="1:11" ht="78.75" x14ac:dyDescent="0.2">
      <c r="A264" s="18" t="s">
        <v>7</v>
      </c>
      <c r="B264" s="7" t="s">
        <v>8</v>
      </c>
      <c r="C264" s="7">
        <v>150</v>
      </c>
      <c r="D264" s="7" t="s">
        <v>215</v>
      </c>
      <c r="E264" s="7" t="s">
        <v>26</v>
      </c>
      <c r="F264" s="7" t="s">
        <v>11</v>
      </c>
      <c r="G264" s="7" t="s">
        <v>289</v>
      </c>
      <c r="H264" s="19" t="s">
        <v>44</v>
      </c>
      <c r="I264" s="19">
        <v>350000</v>
      </c>
      <c r="J264" s="19">
        <v>350000</v>
      </c>
      <c r="K264" s="7"/>
    </row>
    <row r="265" spans="1:11" ht="78.75" x14ac:dyDescent="0.2">
      <c r="A265" s="18" t="s">
        <v>7</v>
      </c>
      <c r="B265" s="7" t="s">
        <v>8</v>
      </c>
      <c r="C265" s="7">
        <v>151</v>
      </c>
      <c r="D265" s="7" t="s">
        <v>215</v>
      </c>
      <c r="E265" s="7" t="s">
        <v>124</v>
      </c>
      <c r="F265" s="7" t="s">
        <v>11</v>
      </c>
      <c r="G265" s="7" t="s">
        <v>262</v>
      </c>
      <c r="H265" s="19" t="s">
        <v>44</v>
      </c>
      <c r="I265" s="19">
        <v>5000</v>
      </c>
      <c r="J265" s="19">
        <v>5000</v>
      </c>
      <c r="K265" s="7"/>
    </row>
    <row r="266" spans="1:11" ht="78.75" x14ac:dyDescent="0.2">
      <c r="A266" s="18" t="s">
        <v>7</v>
      </c>
      <c r="B266" s="7" t="s">
        <v>8</v>
      </c>
      <c r="C266" s="7">
        <v>151</v>
      </c>
      <c r="D266" s="7" t="s">
        <v>215</v>
      </c>
      <c r="E266" s="7" t="s">
        <v>124</v>
      </c>
      <c r="F266" s="7" t="s">
        <v>11</v>
      </c>
      <c r="G266" s="7" t="s">
        <v>264</v>
      </c>
      <c r="H266" s="19" t="s">
        <v>44</v>
      </c>
      <c r="I266" s="19">
        <v>25000</v>
      </c>
      <c r="J266" s="19">
        <v>25000</v>
      </c>
      <c r="K266" s="7"/>
    </row>
    <row r="267" spans="1:11" ht="78.75" x14ac:dyDescent="0.2">
      <c r="A267" s="18" t="s">
        <v>7</v>
      </c>
      <c r="B267" s="7" t="s">
        <v>8</v>
      </c>
      <c r="C267" s="7">
        <v>151</v>
      </c>
      <c r="D267" s="7" t="s">
        <v>215</v>
      </c>
      <c r="E267" s="7" t="s">
        <v>124</v>
      </c>
      <c r="F267" s="7" t="s">
        <v>11</v>
      </c>
      <c r="G267" s="7" t="s">
        <v>290</v>
      </c>
      <c r="H267" s="19" t="s">
        <v>44</v>
      </c>
      <c r="I267" s="19">
        <v>10000</v>
      </c>
      <c r="J267" s="19">
        <v>10000</v>
      </c>
      <c r="K267" s="7"/>
    </row>
    <row r="268" spans="1:11" ht="78.75" x14ac:dyDescent="0.2">
      <c r="A268" s="18" t="s">
        <v>7</v>
      </c>
      <c r="B268" s="7" t="s">
        <v>8</v>
      </c>
      <c r="C268" s="7">
        <v>151</v>
      </c>
      <c r="D268" s="7" t="s">
        <v>215</v>
      </c>
      <c r="E268" s="7" t="s">
        <v>10</v>
      </c>
      <c r="F268" s="7" t="s">
        <v>11</v>
      </c>
      <c r="G268" s="7" t="s">
        <v>291</v>
      </c>
      <c r="H268" s="19" t="s">
        <v>44</v>
      </c>
      <c r="I268" s="19">
        <v>5000</v>
      </c>
      <c r="J268" s="19">
        <v>5000</v>
      </c>
      <c r="K268" s="7"/>
    </row>
    <row r="269" spans="1:11" ht="78.75" x14ac:dyDescent="0.2">
      <c r="A269" s="18" t="s">
        <v>7</v>
      </c>
      <c r="B269" s="7" t="s">
        <v>8</v>
      </c>
      <c r="C269" s="7">
        <v>151</v>
      </c>
      <c r="D269" s="7" t="s">
        <v>215</v>
      </c>
      <c r="E269" s="7" t="s">
        <v>10</v>
      </c>
      <c r="F269" s="7" t="s">
        <v>11</v>
      </c>
      <c r="G269" s="7" t="s">
        <v>292</v>
      </c>
      <c r="H269" s="19" t="s">
        <v>44</v>
      </c>
      <c r="I269" s="19">
        <v>3000</v>
      </c>
      <c r="J269" s="19">
        <v>2967</v>
      </c>
      <c r="K269" s="7"/>
    </row>
    <row r="270" spans="1:11" ht="78.75" x14ac:dyDescent="0.2">
      <c r="A270" s="18" t="s">
        <v>7</v>
      </c>
      <c r="B270" s="7" t="s">
        <v>8</v>
      </c>
      <c r="C270" s="7">
        <v>151</v>
      </c>
      <c r="D270" s="7" t="s">
        <v>215</v>
      </c>
      <c r="E270" s="7" t="s">
        <v>10</v>
      </c>
      <c r="F270" s="7" t="s">
        <v>11</v>
      </c>
      <c r="G270" s="7" t="s">
        <v>222</v>
      </c>
      <c r="H270" s="19" t="s">
        <v>44</v>
      </c>
      <c r="I270" s="19">
        <v>45000</v>
      </c>
      <c r="J270" s="19">
        <v>287</v>
      </c>
      <c r="K270" s="7"/>
    </row>
    <row r="271" spans="1:11" ht="78.75" x14ac:dyDescent="0.2">
      <c r="A271" s="18" t="s">
        <v>7</v>
      </c>
      <c r="B271" s="7" t="s">
        <v>8</v>
      </c>
      <c r="C271" s="7">
        <v>151</v>
      </c>
      <c r="D271" s="7" t="s">
        <v>215</v>
      </c>
      <c r="E271" s="7" t="s">
        <v>10</v>
      </c>
      <c r="F271" s="7" t="s">
        <v>11</v>
      </c>
      <c r="G271" s="7" t="s">
        <v>293</v>
      </c>
      <c r="H271" s="19" t="s">
        <v>44</v>
      </c>
      <c r="I271" s="19">
        <v>5000</v>
      </c>
      <c r="J271" s="19">
        <v>4945</v>
      </c>
      <c r="K271" s="7"/>
    </row>
    <row r="272" spans="1:11" ht="78.75" x14ac:dyDescent="0.2">
      <c r="A272" s="18" t="s">
        <v>7</v>
      </c>
      <c r="B272" s="7" t="s">
        <v>8</v>
      </c>
      <c r="C272" s="7">
        <v>151</v>
      </c>
      <c r="D272" s="7" t="s">
        <v>215</v>
      </c>
      <c r="E272" s="7" t="s">
        <v>24</v>
      </c>
      <c r="F272" s="7" t="s">
        <v>11</v>
      </c>
      <c r="G272" s="7" t="s">
        <v>294</v>
      </c>
      <c r="H272" s="19" t="s">
        <v>44</v>
      </c>
      <c r="I272" s="19">
        <v>1600</v>
      </c>
      <c r="J272" s="19">
        <v>1600</v>
      </c>
      <c r="K272" s="7"/>
    </row>
    <row r="273" spans="1:11" ht="78.75" x14ac:dyDescent="0.2">
      <c r="A273" s="18" t="s">
        <v>7</v>
      </c>
      <c r="B273" s="7" t="s">
        <v>8</v>
      </c>
      <c r="C273" s="7">
        <v>151</v>
      </c>
      <c r="D273" s="7" t="s">
        <v>215</v>
      </c>
      <c r="E273" s="7" t="s">
        <v>24</v>
      </c>
      <c r="F273" s="7" t="s">
        <v>11</v>
      </c>
      <c r="G273" s="7" t="s">
        <v>295</v>
      </c>
      <c r="H273" s="19" t="s">
        <v>44</v>
      </c>
      <c r="I273" s="19">
        <v>7500</v>
      </c>
      <c r="J273" s="19">
        <v>7500</v>
      </c>
      <c r="K273" s="7"/>
    </row>
    <row r="274" spans="1:11" ht="78.75" x14ac:dyDescent="0.2">
      <c r="A274" s="18" t="s">
        <v>7</v>
      </c>
      <c r="B274" s="7" t="s">
        <v>8</v>
      </c>
      <c r="C274" s="7">
        <v>151</v>
      </c>
      <c r="D274" s="7" t="s">
        <v>215</v>
      </c>
      <c r="E274" s="7" t="s">
        <v>24</v>
      </c>
      <c r="F274" s="7" t="s">
        <v>11</v>
      </c>
      <c r="G274" s="7" t="s">
        <v>296</v>
      </c>
      <c r="H274" s="19" t="s">
        <v>44</v>
      </c>
      <c r="I274" s="19">
        <v>10000</v>
      </c>
      <c r="J274" s="19">
        <v>10000</v>
      </c>
      <c r="K274" s="7"/>
    </row>
    <row r="275" spans="1:11" ht="47.25" x14ac:dyDescent="0.2">
      <c r="A275" s="18" t="s">
        <v>7</v>
      </c>
      <c r="B275" s="7" t="s">
        <v>8</v>
      </c>
      <c r="C275" s="7">
        <v>151</v>
      </c>
      <c r="D275" s="7" t="s">
        <v>215</v>
      </c>
      <c r="E275" s="7" t="s">
        <v>10</v>
      </c>
      <c r="F275" s="7" t="s">
        <v>56</v>
      </c>
      <c r="G275" s="7" t="s">
        <v>297</v>
      </c>
      <c r="H275" s="19" t="s">
        <v>298</v>
      </c>
      <c r="I275" s="19">
        <v>200000</v>
      </c>
      <c r="J275" s="19">
        <v>175039</v>
      </c>
      <c r="K275" s="7"/>
    </row>
    <row r="276" spans="1:11" ht="47.25" x14ac:dyDescent="0.2">
      <c r="A276" s="18" t="s">
        <v>7</v>
      </c>
      <c r="B276" s="7" t="s">
        <v>8</v>
      </c>
      <c r="C276" s="7">
        <v>151</v>
      </c>
      <c r="D276" s="7" t="s">
        <v>215</v>
      </c>
      <c r="E276" s="7" t="s">
        <v>10</v>
      </c>
      <c r="F276" s="7" t="s">
        <v>56</v>
      </c>
      <c r="G276" s="7" t="s">
        <v>299</v>
      </c>
      <c r="H276" s="19" t="s">
        <v>298</v>
      </c>
      <c r="I276" s="19">
        <v>200000</v>
      </c>
      <c r="J276" s="19">
        <v>200000</v>
      </c>
      <c r="K276" s="7"/>
    </row>
    <row r="277" spans="1:11" ht="126" x14ac:dyDescent="0.2">
      <c r="A277" s="18" t="s">
        <v>7</v>
      </c>
      <c r="B277" s="7" t="s">
        <v>8</v>
      </c>
      <c r="C277" s="7">
        <v>151</v>
      </c>
      <c r="D277" s="7" t="s">
        <v>215</v>
      </c>
      <c r="E277" s="7" t="s">
        <v>26</v>
      </c>
      <c r="F277" s="7" t="s">
        <v>56</v>
      </c>
      <c r="G277" s="7" t="s">
        <v>201</v>
      </c>
      <c r="H277" s="19" t="s">
        <v>300</v>
      </c>
      <c r="I277" s="19">
        <v>2000000</v>
      </c>
      <c r="J277" s="19">
        <v>2000000</v>
      </c>
      <c r="K277" s="7"/>
    </row>
    <row r="278" spans="1:11" ht="78.75" x14ac:dyDescent="0.2">
      <c r="A278" s="18" t="s">
        <v>7</v>
      </c>
      <c r="B278" s="7" t="s">
        <v>8</v>
      </c>
      <c r="C278" s="7">
        <v>152</v>
      </c>
      <c r="D278" s="7" t="s">
        <v>215</v>
      </c>
      <c r="E278" s="7" t="s">
        <v>26</v>
      </c>
      <c r="F278" s="7" t="s">
        <v>11</v>
      </c>
      <c r="G278" s="7" t="s">
        <v>301</v>
      </c>
      <c r="H278" s="19" t="s">
        <v>300</v>
      </c>
      <c r="I278" s="19">
        <v>10000</v>
      </c>
      <c r="J278" s="19">
        <v>10000</v>
      </c>
      <c r="K278" s="7"/>
    </row>
    <row r="279" spans="1:11" ht="78.75" x14ac:dyDescent="0.2">
      <c r="A279" s="18" t="s">
        <v>7</v>
      </c>
      <c r="B279" s="7" t="s">
        <v>8</v>
      </c>
      <c r="C279" s="7">
        <v>152</v>
      </c>
      <c r="D279" s="7" t="s">
        <v>215</v>
      </c>
      <c r="E279" s="7" t="s">
        <v>26</v>
      </c>
      <c r="F279" s="7" t="s">
        <v>11</v>
      </c>
      <c r="G279" s="7" t="s">
        <v>302</v>
      </c>
      <c r="H279" s="19" t="s">
        <v>300</v>
      </c>
      <c r="I279" s="19">
        <v>10000</v>
      </c>
      <c r="J279" s="19">
        <v>10000</v>
      </c>
      <c r="K279" s="7"/>
    </row>
    <row r="280" spans="1:11" ht="78.75" x14ac:dyDescent="0.2">
      <c r="A280" s="18" t="s">
        <v>7</v>
      </c>
      <c r="B280" s="7" t="s">
        <v>8</v>
      </c>
      <c r="C280" s="7">
        <v>152</v>
      </c>
      <c r="D280" s="7" t="s">
        <v>215</v>
      </c>
      <c r="E280" s="7" t="s">
        <v>26</v>
      </c>
      <c r="F280" s="7" t="s">
        <v>11</v>
      </c>
      <c r="G280" s="7" t="s">
        <v>303</v>
      </c>
      <c r="H280" s="19" t="s">
        <v>300</v>
      </c>
      <c r="I280" s="19">
        <v>5000</v>
      </c>
      <c r="J280" s="19">
        <v>5000</v>
      </c>
      <c r="K280" s="7"/>
    </row>
    <row r="281" spans="1:11" ht="78.75" x14ac:dyDescent="0.2">
      <c r="A281" s="18" t="s">
        <v>7</v>
      </c>
      <c r="B281" s="7" t="s">
        <v>8</v>
      </c>
      <c r="C281" s="7">
        <v>152</v>
      </c>
      <c r="D281" s="7" t="s">
        <v>215</v>
      </c>
      <c r="E281" s="7" t="s">
        <v>26</v>
      </c>
      <c r="F281" s="7" t="s">
        <v>11</v>
      </c>
      <c r="G281" s="7" t="s">
        <v>304</v>
      </c>
      <c r="H281" s="19" t="s">
        <v>300</v>
      </c>
      <c r="I281" s="19">
        <v>1250</v>
      </c>
      <c r="J281" s="19">
        <v>1250</v>
      </c>
      <c r="K281" s="7"/>
    </row>
    <row r="282" spans="1:11" ht="78.75" x14ac:dyDescent="0.2">
      <c r="A282" s="18" t="s">
        <v>7</v>
      </c>
      <c r="B282" s="7" t="s">
        <v>8</v>
      </c>
      <c r="C282" s="7">
        <v>152</v>
      </c>
      <c r="D282" s="7" t="s">
        <v>215</v>
      </c>
      <c r="E282" s="7" t="s">
        <v>26</v>
      </c>
      <c r="F282" s="7" t="s">
        <v>11</v>
      </c>
      <c r="G282" s="7" t="s">
        <v>305</v>
      </c>
      <c r="H282" s="19" t="s">
        <v>300</v>
      </c>
      <c r="I282" s="19">
        <v>20000</v>
      </c>
      <c r="J282" s="19">
        <v>20000</v>
      </c>
      <c r="K282" s="7"/>
    </row>
    <row r="283" spans="1:11" ht="78.75" x14ac:dyDescent="0.2">
      <c r="A283" s="18" t="s">
        <v>7</v>
      </c>
      <c r="B283" s="7" t="s">
        <v>8</v>
      </c>
      <c r="C283" s="7">
        <v>152</v>
      </c>
      <c r="D283" s="7" t="s">
        <v>215</v>
      </c>
      <c r="E283" s="7" t="s">
        <v>10</v>
      </c>
      <c r="F283" s="7" t="s">
        <v>11</v>
      </c>
      <c r="G283" s="7" t="s">
        <v>306</v>
      </c>
      <c r="H283" s="19" t="s">
        <v>307</v>
      </c>
      <c r="I283" s="19">
        <v>8000</v>
      </c>
      <c r="J283" s="19">
        <v>7912</v>
      </c>
      <c r="K283" s="7"/>
    </row>
    <row r="284" spans="1:11" ht="78.75" x14ac:dyDescent="0.2">
      <c r="A284" s="18" t="s">
        <v>7</v>
      </c>
      <c r="B284" s="7" t="s">
        <v>8</v>
      </c>
      <c r="C284" s="7">
        <v>152</v>
      </c>
      <c r="D284" s="7" t="s">
        <v>215</v>
      </c>
      <c r="E284" s="7" t="s">
        <v>24</v>
      </c>
      <c r="F284" s="7" t="s">
        <v>11</v>
      </c>
      <c r="G284" s="7" t="s">
        <v>308</v>
      </c>
      <c r="H284" s="19" t="s">
        <v>300</v>
      </c>
      <c r="I284" s="19">
        <v>5000</v>
      </c>
      <c r="J284" s="19">
        <v>5000</v>
      </c>
      <c r="K284" s="7"/>
    </row>
    <row r="285" spans="1:11" ht="78.75" x14ac:dyDescent="0.2">
      <c r="A285" s="18" t="s">
        <v>7</v>
      </c>
      <c r="B285" s="7" t="s">
        <v>8</v>
      </c>
      <c r="C285" s="7">
        <v>152</v>
      </c>
      <c r="D285" s="7" t="s">
        <v>215</v>
      </c>
      <c r="E285" s="7" t="s">
        <v>24</v>
      </c>
      <c r="F285" s="7" t="s">
        <v>11</v>
      </c>
      <c r="G285" s="7" t="s">
        <v>309</v>
      </c>
      <c r="H285" s="19" t="s">
        <v>300</v>
      </c>
      <c r="I285" s="19">
        <v>10000</v>
      </c>
      <c r="J285" s="19">
        <v>10000</v>
      </c>
      <c r="K285" s="7"/>
    </row>
    <row r="286" spans="1:11" ht="78.75" x14ac:dyDescent="0.2">
      <c r="A286" s="18" t="s">
        <v>7</v>
      </c>
      <c r="B286" s="7" t="s">
        <v>8</v>
      </c>
      <c r="C286" s="7">
        <v>152</v>
      </c>
      <c r="D286" s="7" t="s">
        <v>215</v>
      </c>
      <c r="E286" s="7" t="s">
        <v>24</v>
      </c>
      <c r="F286" s="7" t="s">
        <v>11</v>
      </c>
      <c r="G286" s="7" t="s">
        <v>310</v>
      </c>
      <c r="H286" s="19" t="s">
        <v>300</v>
      </c>
      <c r="I286" s="19">
        <v>5000</v>
      </c>
      <c r="J286" s="19">
        <v>5000</v>
      </c>
      <c r="K286" s="7"/>
    </row>
    <row r="287" spans="1:11" ht="78.75" x14ac:dyDescent="0.2">
      <c r="A287" s="18" t="s">
        <v>7</v>
      </c>
      <c r="B287" s="7" t="s">
        <v>8</v>
      </c>
      <c r="C287" s="7">
        <v>152</v>
      </c>
      <c r="D287" s="7" t="s">
        <v>215</v>
      </c>
      <c r="E287" s="7" t="s">
        <v>24</v>
      </c>
      <c r="F287" s="7" t="s">
        <v>11</v>
      </c>
      <c r="G287" s="7" t="s">
        <v>311</v>
      </c>
      <c r="H287" s="19" t="s">
        <v>300</v>
      </c>
      <c r="I287" s="19">
        <v>11000</v>
      </c>
      <c r="J287" s="19">
        <v>11000</v>
      </c>
      <c r="K287" s="7"/>
    </row>
    <row r="288" spans="1:11" ht="78.75" x14ac:dyDescent="0.2">
      <c r="A288" s="18" t="s">
        <v>7</v>
      </c>
      <c r="B288" s="7" t="s">
        <v>8</v>
      </c>
      <c r="C288" s="7">
        <v>153</v>
      </c>
      <c r="D288" s="7" t="s">
        <v>215</v>
      </c>
      <c r="E288" s="7" t="s">
        <v>24</v>
      </c>
      <c r="F288" s="7" t="s">
        <v>11</v>
      </c>
      <c r="G288" s="7" t="s">
        <v>312</v>
      </c>
      <c r="H288" s="19" t="s">
        <v>313</v>
      </c>
      <c r="I288" s="19">
        <v>5000</v>
      </c>
      <c r="J288" s="19">
        <v>5000</v>
      </c>
      <c r="K288" s="7"/>
    </row>
    <row r="289" spans="1:11" ht="78.75" x14ac:dyDescent="0.2">
      <c r="A289" s="18" t="s">
        <v>7</v>
      </c>
      <c r="B289" s="7" t="s">
        <v>8</v>
      </c>
      <c r="C289" s="7">
        <v>153</v>
      </c>
      <c r="D289" s="7" t="s">
        <v>215</v>
      </c>
      <c r="E289" s="7" t="s">
        <v>24</v>
      </c>
      <c r="F289" s="7" t="s">
        <v>11</v>
      </c>
      <c r="G289" s="7" t="s">
        <v>314</v>
      </c>
      <c r="H289" s="19" t="s">
        <v>313</v>
      </c>
      <c r="I289" s="19">
        <v>4500</v>
      </c>
      <c r="J289" s="19">
        <v>4500</v>
      </c>
      <c r="K289" s="7"/>
    </row>
    <row r="290" spans="1:11" ht="78.75" x14ac:dyDescent="0.2">
      <c r="A290" s="18" t="s">
        <v>7</v>
      </c>
      <c r="B290" s="7" t="s">
        <v>8</v>
      </c>
      <c r="C290" s="7">
        <v>153</v>
      </c>
      <c r="D290" s="7" t="s">
        <v>215</v>
      </c>
      <c r="E290" s="7" t="s">
        <v>24</v>
      </c>
      <c r="F290" s="7" t="s">
        <v>11</v>
      </c>
      <c r="G290" s="7" t="s">
        <v>318</v>
      </c>
      <c r="H290" s="19" t="s">
        <v>319</v>
      </c>
      <c r="I290" s="19">
        <v>5000</v>
      </c>
      <c r="J290" s="19">
        <v>5000</v>
      </c>
      <c r="K290" s="7"/>
    </row>
    <row r="291" spans="1:11" ht="78.75" x14ac:dyDescent="0.2">
      <c r="A291" s="18" t="s">
        <v>7</v>
      </c>
      <c r="B291" s="7" t="s">
        <v>8</v>
      </c>
      <c r="C291" s="7">
        <v>153</v>
      </c>
      <c r="D291" s="7" t="s">
        <v>215</v>
      </c>
      <c r="E291" s="7" t="s">
        <v>24</v>
      </c>
      <c r="F291" s="7" t="s">
        <v>11</v>
      </c>
      <c r="G291" s="7" t="s">
        <v>320</v>
      </c>
      <c r="H291" s="19" t="s">
        <v>319</v>
      </c>
      <c r="I291" s="19">
        <v>5000</v>
      </c>
      <c r="J291" s="19">
        <v>5000</v>
      </c>
      <c r="K291" s="7"/>
    </row>
    <row r="292" spans="1:11" ht="78.75" x14ac:dyDescent="0.2">
      <c r="A292" s="18" t="s">
        <v>7</v>
      </c>
      <c r="B292" s="7" t="s">
        <v>8</v>
      </c>
      <c r="C292" s="7">
        <v>153</v>
      </c>
      <c r="D292" s="7" t="s">
        <v>215</v>
      </c>
      <c r="E292" s="7" t="s">
        <v>24</v>
      </c>
      <c r="F292" s="7" t="s">
        <v>11</v>
      </c>
      <c r="G292" s="7" t="s">
        <v>310</v>
      </c>
      <c r="H292" s="19" t="s">
        <v>319</v>
      </c>
      <c r="I292" s="19">
        <v>5000</v>
      </c>
      <c r="J292" s="19">
        <v>5000</v>
      </c>
      <c r="K292" s="7"/>
    </row>
    <row r="293" spans="1:11" ht="78.75" x14ac:dyDescent="0.2">
      <c r="A293" s="18" t="s">
        <v>7</v>
      </c>
      <c r="B293" s="7" t="s">
        <v>8</v>
      </c>
      <c r="C293" s="7">
        <v>153</v>
      </c>
      <c r="D293" s="7" t="s">
        <v>215</v>
      </c>
      <c r="E293" s="7" t="s">
        <v>24</v>
      </c>
      <c r="F293" s="7" t="s">
        <v>11</v>
      </c>
      <c r="G293" s="7" t="s">
        <v>321</v>
      </c>
      <c r="H293" s="19" t="s">
        <v>319</v>
      </c>
      <c r="I293" s="19">
        <v>7000</v>
      </c>
      <c r="J293" s="19">
        <v>7000</v>
      </c>
      <c r="K293" s="7"/>
    </row>
    <row r="294" spans="1:11" ht="78.75" x14ac:dyDescent="0.2">
      <c r="A294" s="18" t="s">
        <v>7</v>
      </c>
      <c r="B294" s="7" t="s">
        <v>8</v>
      </c>
      <c r="C294" s="7">
        <v>153</v>
      </c>
      <c r="D294" s="7" t="s">
        <v>215</v>
      </c>
      <c r="E294" s="7" t="s">
        <v>24</v>
      </c>
      <c r="F294" s="7" t="s">
        <v>11</v>
      </c>
      <c r="G294" s="7" t="s">
        <v>322</v>
      </c>
      <c r="H294" s="19" t="s">
        <v>319</v>
      </c>
      <c r="I294" s="19">
        <v>10000</v>
      </c>
      <c r="J294" s="19">
        <v>10000</v>
      </c>
      <c r="K294" s="7"/>
    </row>
    <row r="295" spans="1:11" ht="78.75" x14ac:dyDescent="0.2">
      <c r="A295" s="18" t="s">
        <v>7</v>
      </c>
      <c r="B295" s="7" t="s">
        <v>8</v>
      </c>
      <c r="C295" s="7">
        <v>153</v>
      </c>
      <c r="D295" s="7" t="s">
        <v>215</v>
      </c>
      <c r="E295" s="7" t="s">
        <v>24</v>
      </c>
      <c r="F295" s="7" t="s">
        <v>11</v>
      </c>
      <c r="G295" s="7" t="s">
        <v>323</v>
      </c>
      <c r="H295" s="19" t="s">
        <v>319</v>
      </c>
      <c r="I295" s="19">
        <v>15000</v>
      </c>
      <c r="J295" s="19">
        <v>15000</v>
      </c>
      <c r="K295" s="7"/>
    </row>
    <row r="296" spans="1:11" ht="47.25" x14ac:dyDescent="0.2">
      <c r="A296" s="18" t="s">
        <v>7</v>
      </c>
      <c r="B296" s="7" t="s">
        <v>8</v>
      </c>
      <c r="C296" s="7">
        <v>153</v>
      </c>
      <c r="D296" s="7" t="s">
        <v>215</v>
      </c>
      <c r="E296" s="7" t="s">
        <v>315</v>
      </c>
      <c r="F296" s="7" t="s">
        <v>56</v>
      </c>
      <c r="G296" s="7" t="s">
        <v>316</v>
      </c>
      <c r="H296" s="19" t="s">
        <v>317</v>
      </c>
      <c r="I296" s="19">
        <v>250000</v>
      </c>
      <c r="J296" s="19">
        <v>11707</v>
      </c>
      <c r="K296" s="7"/>
    </row>
    <row r="297" spans="1:11" ht="47.25" x14ac:dyDescent="0.2">
      <c r="A297" s="18" t="s">
        <v>7</v>
      </c>
      <c r="B297" s="7" t="s">
        <v>8</v>
      </c>
      <c r="C297" s="7">
        <v>165</v>
      </c>
      <c r="D297" s="7" t="s">
        <v>324</v>
      </c>
      <c r="E297" s="7" t="s">
        <v>10</v>
      </c>
      <c r="F297" s="7" t="s">
        <v>11</v>
      </c>
      <c r="G297" s="7" t="s">
        <v>325</v>
      </c>
      <c r="H297" s="19" t="s">
        <v>326</v>
      </c>
      <c r="I297" s="19">
        <v>188000</v>
      </c>
      <c r="J297" s="19">
        <v>964</v>
      </c>
      <c r="K297" s="7"/>
    </row>
    <row r="298" spans="1:11" ht="47.25" x14ac:dyDescent="0.2">
      <c r="A298" s="18" t="s">
        <v>7</v>
      </c>
      <c r="B298" s="7" t="s">
        <v>8</v>
      </c>
      <c r="C298" s="7">
        <v>165</v>
      </c>
      <c r="D298" s="7" t="s">
        <v>324</v>
      </c>
      <c r="E298" s="7" t="s">
        <v>10</v>
      </c>
      <c r="F298" s="7" t="s">
        <v>11</v>
      </c>
      <c r="G298" s="7" t="s">
        <v>327</v>
      </c>
      <c r="H298" s="19" t="s">
        <v>326</v>
      </c>
      <c r="I298" s="19">
        <v>3000</v>
      </c>
      <c r="J298" s="19">
        <v>3000</v>
      </c>
      <c r="K298" s="7"/>
    </row>
    <row r="299" spans="1:11" ht="47.25" x14ac:dyDescent="0.2">
      <c r="A299" s="18" t="s">
        <v>7</v>
      </c>
      <c r="B299" s="7" t="s">
        <v>8</v>
      </c>
      <c r="C299" s="7">
        <v>165</v>
      </c>
      <c r="D299" s="7" t="s">
        <v>324</v>
      </c>
      <c r="E299" s="7" t="s">
        <v>10</v>
      </c>
      <c r="F299" s="7" t="s">
        <v>11</v>
      </c>
      <c r="G299" s="7" t="s">
        <v>328</v>
      </c>
      <c r="H299" s="19" t="s">
        <v>326</v>
      </c>
      <c r="I299" s="19">
        <v>5000</v>
      </c>
      <c r="J299" s="19">
        <v>5000</v>
      </c>
      <c r="K299" s="7"/>
    </row>
    <row r="300" spans="1:11" ht="47.25" x14ac:dyDescent="0.2">
      <c r="A300" s="18" t="s">
        <v>7</v>
      </c>
      <c r="B300" s="7" t="s">
        <v>8</v>
      </c>
      <c r="C300" s="7">
        <v>165</v>
      </c>
      <c r="D300" s="7" t="s">
        <v>324</v>
      </c>
      <c r="E300" s="7" t="s">
        <v>10</v>
      </c>
      <c r="F300" s="7" t="s">
        <v>11</v>
      </c>
      <c r="G300" s="7" t="s">
        <v>329</v>
      </c>
      <c r="H300" s="19" t="s">
        <v>326</v>
      </c>
      <c r="I300" s="19">
        <v>2000</v>
      </c>
      <c r="J300" s="19">
        <v>1500</v>
      </c>
      <c r="K300" s="7"/>
    </row>
    <row r="301" spans="1:11" ht="47.25" x14ac:dyDescent="0.2">
      <c r="A301" s="18" t="s">
        <v>7</v>
      </c>
      <c r="B301" s="7" t="s">
        <v>8</v>
      </c>
      <c r="C301" s="7">
        <v>165</v>
      </c>
      <c r="D301" s="7" t="s">
        <v>324</v>
      </c>
      <c r="E301" s="7" t="s">
        <v>10</v>
      </c>
      <c r="F301" s="7" t="s">
        <v>11</v>
      </c>
      <c r="G301" s="7" t="s">
        <v>330</v>
      </c>
      <c r="H301" s="19" t="s">
        <v>326</v>
      </c>
      <c r="I301" s="19">
        <v>5000</v>
      </c>
      <c r="J301" s="19">
        <v>5000</v>
      </c>
      <c r="K301" s="7"/>
    </row>
    <row r="302" spans="1:11" ht="47.25" x14ac:dyDescent="0.2">
      <c r="A302" s="18" t="s">
        <v>7</v>
      </c>
      <c r="B302" s="7" t="s">
        <v>8</v>
      </c>
      <c r="C302" s="7">
        <v>165</v>
      </c>
      <c r="D302" s="7" t="s">
        <v>324</v>
      </c>
      <c r="E302" s="7" t="s">
        <v>24</v>
      </c>
      <c r="F302" s="7" t="s">
        <v>11</v>
      </c>
      <c r="G302" s="7" t="s">
        <v>332</v>
      </c>
      <c r="H302" s="19" t="s">
        <v>326</v>
      </c>
      <c r="I302" s="19">
        <v>11000</v>
      </c>
      <c r="J302" s="19">
        <v>11000</v>
      </c>
      <c r="K302" s="7"/>
    </row>
    <row r="303" spans="1:11" ht="78.75" x14ac:dyDescent="0.2">
      <c r="A303" s="18" t="s">
        <v>7</v>
      </c>
      <c r="B303" s="7" t="s">
        <v>8</v>
      </c>
      <c r="C303" s="7">
        <v>165</v>
      </c>
      <c r="D303" s="7" t="s">
        <v>324</v>
      </c>
      <c r="E303" s="7" t="s">
        <v>10</v>
      </c>
      <c r="F303" s="7" t="s">
        <v>11</v>
      </c>
      <c r="G303" s="7" t="s">
        <v>334</v>
      </c>
      <c r="H303" s="19" t="s">
        <v>235</v>
      </c>
      <c r="I303" s="19">
        <v>25000</v>
      </c>
      <c r="J303" s="19">
        <v>138</v>
      </c>
      <c r="K303" s="7"/>
    </row>
    <row r="304" spans="1:11" ht="78.75" x14ac:dyDescent="0.2">
      <c r="A304" s="18" t="s">
        <v>7</v>
      </c>
      <c r="B304" s="7" t="s">
        <v>8</v>
      </c>
      <c r="C304" s="7">
        <v>166</v>
      </c>
      <c r="D304" s="7" t="s">
        <v>324</v>
      </c>
      <c r="E304" s="7" t="s">
        <v>26</v>
      </c>
      <c r="F304" s="7" t="s">
        <v>11</v>
      </c>
      <c r="G304" s="7" t="s">
        <v>335</v>
      </c>
      <c r="H304" s="19" t="s">
        <v>235</v>
      </c>
      <c r="I304" s="19">
        <v>30000</v>
      </c>
      <c r="J304" s="19">
        <v>30000</v>
      </c>
      <c r="K304" s="7"/>
    </row>
    <row r="305" spans="1:11" ht="78.75" x14ac:dyDescent="0.2">
      <c r="A305" s="18" t="s">
        <v>7</v>
      </c>
      <c r="B305" s="7" t="s">
        <v>8</v>
      </c>
      <c r="C305" s="7">
        <v>166</v>
      </c>
      <c r="D305" s="7" t="s">
        <v>324</v>
      </c>
      <c r="E305" s="7" t="s">
        <v>26</v>
      </c>
      <c r="F305" s="7" t="s">
        <v>11</v>
      </c>
      <c r="G305" s="7" t="s">
        <v>336</v>
      </c>
      <c r="H305" s="19" t="s">
        <v>235</v>
      </c>
      <c r="I305" s="19">
        <v>20000</v>
      </c>
      <c r="J305" s="19">
        <v>20000</v>
      </c>
      <c r="K305" s="7"/>
    </row>
    <row r="306" spans="1:11" ht="78.75" x14ac:dyDescent="0.2">
      <c r="A306" s="18" t="s">
        <v>7</v>
      </c>
      <c r="B306" s="7" t="s">
        <v>8</v>
      </c>
      <c r="C306" s="7">
        <v>166</v>
      </c>
      <c r="D306" s="7" t="s">
        <v>324</v>
      </c>
      <c r="E306" s="7" t="s">
        <v>26</v>
      </c>
      <c r="F306" s="7" t="s">
        <v>11</v>
      </c>
      <c r="G306" s="7" t="s">
        <v>337</v>
      </c>
      <c r="H306" s="19" t="s">
        <v>235</v>
      </c>
      <c r="I306" s="19">
        <v>100000</v>
      </c>
      <c r="J306" s="19">
        <v>100000</v>
      </c>
      <c r="K306" s="7"/>
    </row>
    <row r="307" spans="1:11" ht="78.75" x14ac:dyDescent="0.2">
      <c r="A307" s="18" t="s">
        <v>7</v>
      </c>
      <c r="B307" s="7" t="s">
        <v>8</v>
      </c>
      <c r="C307" s="7">
        <v>166</v>
      </c>
      <c r="D307" s="7" t="s">
        <v>324</v>
      </c>
      <c r="E307" s="7" t="s">
        <v>26</v>
      </c>
      <c r="F307" s="7" t="s">
        <v>11</v>
      </c>
      <c r="G307" s="7" t="s">
        <v>338</v>
      </c>
      <c r="H307" s="19" t="s">
        <v>235</v>
      </c>
      <c r="I307" s="19">
        <v>5000</v>
      </c>
      <c r="J307" s="19">
        <v>5000</v>
      </c>
      <c r="K307" s="7"/>
    </row>
    <row r="308" spans="1:11" ht="78.75" x14ac:dyDescent="0.2">
      <c r="A308" s="18" t="s">
        <v>7</v>
      </c>
      <c r="B308" s="7" t="s">
        <v>8</v>
      </c>
      <c r="C308" s="7">
        <v>166</v>
      </c>
      <c r="D308" s="7" t="s">
        <v>324</v>
      </c>
      <c r="E308" s="7" t="s">
        <v>26</v>
      </c>
      <c r="F308" s="7" t="s">
        <v>11</v>
      </c>
      <c r="G308" s="7" t="s">
        <v>339</v>
      </c>
      <c r="H308" s="19" t="s">
        <v>235</v>
      </c>
      <c r="I308" s="19">
        <v>20000</v>
      </c>
      <c r="J308" s="19">
        <v>20000</v>
      </c>
      <c r="K308" s="7"/>
    </row>
    <row r="309" spans="1:11" ht="78.75" x14ac:dyDescent="0.2">
      <c r="A309" s="18" t="s">
        <v>7</v>
      </c>
      <c r="B309" s="7" t="s">
        <v>8</v>
      </c>
      <c r="C309" s="7">
        <v>166</v>
      </c>
      <c r="D309" s="7" t="s">
        <v>324</v>
      </c>
      <c r="E309" s="7" t="s">
        <v>26</v>
      </c>
      <c r="F309" s="7" t="s">
        <v>11</v>
      </c>
      <c r="G309" s="7" t="s">
        <v>340</v>
      </c>
      <c r="H309" s="19" t="s">
        <v>235</v>
      </c>
      <c r="I309" s="19">
        <v>25000</v>
      </c>
      <c r="J309" s="19">
        <v>25000</v>
      </c>
      <c r="K309" s="7"/>
    </row>
    <row r="310" spans="1:11" ht="78.75" x14ac:dyDescent="0.2">
      <c r="A310" s="18" t="s">
        <v>7</v>
      </c>
      <c r="B310" s="7" t="s">
        <v>8</v>
      </c>
      <c r="C310" s="7">
        <v>166</v>
      </c>
      <c r="D310" s="7" t="s">
        <v>324</v>
      </c>
      <c r="E310" s="7" t="s">
        <v>26</v>
      </c>
      <c r="F310" s="7" t="s">
        <v>11</v>
      </c>
      <c r="G310" s="7" t="s">
        <v>341</v>
      </c>
      <c r="H310" s="19" t="s">
        <v>235</v>
      </c>
      <c r="I310" s="19">
        <v>55000</v>
      </c>
      <c r="J310" s="19">
        <v>55000</v>
      </c>
      <c r="K310" s="7"/>
    </row>
    <row r="311" spans="1:11" ht="78.75" x14ac:dyDescent="0.2">
      <c r="A311" s="18" t="s">
        <v>7</v>
      </c>
      <c r="B311" s="7" t="s">
        <v>8</v>
      </c>
      <c r="C311" s="7">
        <v>166</v>
      </c>
      <c r="D311" s="7" t="s">
        <v>324</v>
      </c>
      <c r="E311" s="7" t="s">
        <v>26</v>
      </c>
      <c r="F311" s="7" t="s">
        <v>11</v>
      </c>
      <c r="G311" s="7" t="s">
        <v>342</v>
      </c>
      <c r="H311" s="19" t="s">
        <v>235</v>
      </c>
      <c r="I311" s="19">
        <v>1100</v>
      </c>
      <c r="J311" s="19">
        <v>1100</v>
      </c>
      <c r="K311" s="7"/>
    </row>
    <row r="312" spans="1:11" ht="78.75" x14ac:dyDescent="0.2">
      <c r="A312" s="18" t="s">
        <v>7</v>
      </c>
      <c r="B312" s="7" t="s">
        <v>8</v>
      </c>
      <c r="C312" s="7">
        <v>166</v>
      </c>
      <c r="D312" s="7" t="s">
        <v>324</v>
      </c>
      <c r="E312" s="7" t="s">
        <v>26</v>
      </c>
      <c r="F312" s="7" t="s">
        <v>11</v>
      </c>
      <c r="G312" s="7" t="s">
        <v>343</v>
      </c>
      <c r="H312" s="19" t="s">
        <v>235</v>
      </c>
      <c r="I312" s="19">
        <v>34000</v>
      </c>
      <c r="J312" s="19">
        <v>34000</v>
      </c>
      <c r="K312" s="7"/>
    </row>
    <row r="313" spans="1:11" ht="78.75" x14ac:dyDescent="0.2">
      <c r="A313" s="18" t="s">
        <v>7</v>
      </c>
      <c r="B313" s="7" t="s">
        <v>8</v>
      </c>
      <c r="C313" s="7">
        <v>166</v>
      </c>
      <c r="D313" s="7" t="s">
        <v>324</v>
      </c>
      <c r="E313" s="7" t="s">
        <v>26</v>
      </c>
      <c r="F313" s="7" t="s">
        <v>11</v>
      </c>
      <c r="G313" s="7" t="s">
        <v>344</v>
      </c>
      <c r="H313" s="19" t="s">
        <v>235</v>
      </c>
      <c r="I313" s="19">
        <v>30000</v>
      </c>
      <c r="J313" s="19">
        <v>30000</v>
      </c>
      <c r="K313" s="7"/>
    </row>
    <row r="314" spans="1:11" ht="78.75" x14ac:dyDescent="0.2">
      <c r="A314" s="18" t="s">
        <v>7</v>
      </c>
      <c r="B314" s="7" t="s">
        <v>8</v>
      </c>
      <c r="C314" s="7">
        <v>166</v>
      </c>
      <c r="D314" s="7" t="s">
        <v>324</v>
      </c>
      <c r="E314" s="7" t="s">
        <v>124</v>
      </c>
      <c r="F314" s="7" t="s">
        <v>11</v>
      </c>
      <c r="G314" s="7" t="s">
        <v>345</v>
      </c>
      <c r="H314" s="19" t="s">
        <v>235</v>
      </c>
      <c r="I314" s="19">
        <v>4000</v>
      </c>
      <c r="J314" s="19">
        <v>4000</v>
      </c>
      <c r="K314" s="7"/>
    </row>
    <row r="315" spans="1:11" ht="78.75" x14ac:dyDescent="0.2">
      <c r="A315" s="18" t="s">
        <v>7</v>
      </c>
      <c r="B315" s="7" t="s">
        <v>8</v>
      </c>
      <c r="C315" s="7">
        <v>166</v>
      </c>
      <c r="D315" s="7" t="s">
        <v>324</v>
      </c>
      <c r="E315" s="7" t="s">
        <v>124</v>
      </c>
      <c r="F315" s="7" t="s">
        <v>11</v>
      </c>
      <c r="G315" s="7" t="s">
        <v>330</v>
      </c>
      <c r="H315" s="19" t="s">
        <v>235</v>
      </c>
      <c r="I315" s="19">
        <v>5000</v>
      </c>
      <c r="J315" s="19">
        <v>5000</v>
      </c>
      <c r="K315" s="7"/>
    </row>
    <row r="316" spans="1:11" ht="78.75" x14ac:dyDescent="0.2">
      <c r="A316" s="18" t="s">
        <v>7</v>
      </c>
      <c r="B316" s="7" t="s">
        <v>8</v>
      </c>
      <c r="C316" s="7">
        <v>166</v>
      </c>
      <c r="D316" s="7" t="s">
        <v>324</v>
      </c>
      <c r="E316" s="7" t="s">
        <v>10</v>
      </c>
      <c r="F316" s="7" t="s">
        <v>11</v>
      </c>
      <c r="G316" s="7" t="s">
        <v>346</v>
      </c>
      <c r="H316" s="19" t="s">
        <v>235</v>
      </c>
      <c r="I316" s="19">
        <v>5000</v>
      </c>
      <c r="J316" s="19">
        <v>2519</v>
      </c>
      <c r="K316" s="7"/>
    </row>
    <row r="317" spans="1:11" ht="78.75" x14ac:dyDescent="0.2">
      <c r="A317" s="18" t="s">
        <v>7</v>
      </c>
      <c r="B317" s="7" t="s">
        <v>8</v>
      </c>
      <c r="C317" s="7">
        <v>166</v>
      </c>
      <c r="D317" s="7" t="s">
        <v>324</v>
      </c>
      <c r="E317" s="7" t="s">
        <v>10</v>
      </c>
      <c r="F317" s="7" t="s">
        <v>11</v>
      </c>
      <c r="G317" s="7" t="s">
        <v>347</v>
      </c>
      <c r="H317" s="19" t="s">
        <v>235</v>
      </c>
      <c r="I317" s="19">
        <v>5000</v>
      </c>
      <c r="J317" s="19">
        <v>5000</v>
      </c>
      <c r="K317" s="7"/>
    </row>
    <row r="318" spans="1:11" ht="78.75" x14ac:dyDescent="0.2">
      <c r="A318" s="18" t="s">
        <v>7</v>
      </c>
      <c r="B318" s="7" t="s">
        <v>8</v>
      </c>
      <c r="C318" s="7">
        <v>166</v>
      </c>
      <c r="D318" s="7" t="s">
        <v>324</v>
      </c>
      <c r="E318" s="7" t="s">
        <v>10</v>
      </c>
      <c r="F318" s="7" t="s">
        <v>11</v>
      </c>
      <c r="G318" s="7" t="s">
        <v>327</v>
      </c>
      <c r="H318" s="19" t="s">
        <v>235</v>
      </c>
      <c r="I318" s="19">
        <v>3000</v>
      </c>
      <c r="J318" s="19">
        <v>3000</v>
      </c>
      <c r="K318" s="7"/>
    </row>
    <row r="319" spans="1:11" ht="78.75" x14ac:dyDescent="0.2">
      <c r="A319" s="18" t="s">
        <v>7</v>
      </c>
      <c r="B319" s="7" t="s">
        <v>8</v>
      </c>
      <c r="C319" s="7">
        <v>166</v>
      </c>
      <c r="D319" s="7" t="s">
        <v>324</v>
      </c>
      <c r="E319" s="7" t="s">
        <v>10</v>
      </c>
      <c r="F319" s="7" t="s">
        <v>11</v>
      </c>
      <c r="G319" s="7" t="s">
        <v>348</v>
      </c>
      <c r="H319" s="19" t="s">
        <v>235</v>
      </c>
      <c r="I319" s="19">
        <v>3500</v>
      </c>
      <c r="J319" s="19">
        <v>3500</v>
      </c>
      <c r="K319" s="7"/>
    </row>
    <row r="320" spans="1:11" ht="78.75" x14ac:dyDescent="0.2">
      <c r="A320" s="18" t="s">
        <v>7</v>
      </c>
      <c r="B320" s="7" t="s">
        <v>8</v>
      </c>
      <c r="C320" s="7">
        <v>166</v>
      </c>
      <c r="D320" s="7" t="s">
        <v>324</v>
      </c>
      <c r="E320" s="7" t="s">
        <v>10</v>
      </c>
      <c r="F320" s="7" t="s">
        <v>11</v>
      </c>
      <c r="G320" s="7" t="s">
        <v>329</v>
      </c>
      <c r="H320" s="19" t="s">
        <v>235</v>
      </c>
      <c r="I320" s="19">
        <v>2000</v>
      </c>
      <c r="J320" s="19">
        <v>2000</v>
      </c>
      <c r="K320" s="7"/>
    </row>
    <row r="321" spans="1:11" ht="78.75" x14ac:dyDescent="0.2">
      <c r="A321" s="18" t="s">
        <v>7</v>
      </c>
      <c r="B321" s="7" t="s">
        <v>8</v>
      </c>
      <c r="C321" s="7">
        <v>166</v>
      </c>
      <c r="D321" s="7" t="s">
        <v>324</v>
      </c>
      <c r="E321" s="7" t="s">
        <v>10</v>
      </c>
      <c r="F321" s="7" t="s">
        <v>11</v>
      </c>
      <c r="G321" s="7" t="s">
        <v>349</v>
      </c>
      <c r="H321" s="19" t="s">
        <v>235</v>
      </c>
      <c r="I321" s="19">
        <v>4000</v>
      </c>
      <c r="J321" s="19">
        <v>4000</v>
      </c>
      <c r="K321" s="7"/>
    </row>
    <row r="322" spans="1:11" ht="78.75" x14ac:dyDescent="0.2">
      <c r="A322" s="18" t="s">
        <v>7</v>
      </c>
      <c r="B322" s="7" t="s">
        <v>8</v>
      </c>
      <c r="C322" s="7">
        <v>166</v>
      </c>
      <c r="D322" s="7" t="s">
        <v>324</v>
      </c>
      <c r="E322" s="7" t="s">
        <v>10</v>
      </c>
      <c r="F322" s="7" t="s">
        <v>11</v>
      </c>
      <c r="G322" s="7" t="s">
        <v>350</v>
      </c>
      <c r="H322" s="19" t="s">
        <v>235</v>
      </c>
      <c r="I322" s="19">
        <v>5000</v>
      </c>
      <c r="J322" s="19">
        <v>955</v>
      </c>
      <c r="K322" s="7"/>
    </row>
    <row r="323" spans="1:11" ht="78.75" x14ac:dyDescent="0.2">
      <c r="A323" s="18" t="s">
        <v>7</v>
      </c>
      <c r="B323" s="7" t="s">
        <v>8</v>
      </c>
      <c r="C323" s="7">
        <v>166</v>
      </c>
      <c r="D323" s="7" t="s">
        <v>324</v>
      </c>
      <c r="E323" s="7" t="s">
        <v>10</v>
      </c>
      <c r="F323" s="7" t="s">
        <v>11</v>
      </c>
      <c r="G323" s="7" t="s">
        <v>351</v>
      </c>
      <c r="H323" s="19" t="s">
        <v>235</v>
      </c>
      <c r="I323" s="19">
        <v>5000</v>
      </c>
      <c r="J323" s="19">
        <v>5000</v>
      </c>
      <c r="K323" s="7"/>
    </row>
    <row r="324" spans="1:11" ht="78.75" x14ac:dyDescent="0.2">
      <c r="A324" s="18" t="s">
        <v>7</v>
      </c>
      <c r="B324" s="7" t="s">
        <v>8</v>
      </c>
      <c r="C324" s="7">
        <v>166</v>
      </c>
      <c r="D324" s="7" t="s">
        <v>324</v>
      </c>
      <c r="E324" s="7" t="s">
        <v>10</v>
      </c>
      <c r="F324" s="7" t="s">
        <v>11</v>
      </c>
      <c r="G324" s="7" t="s">
        <v>330</v>
      </c>
      <c r="H324" s="19" t="s">
        <v>235</v>
      </c>
      <c r="I324" s="19">
        <v>5000</v>
      </c>
      <c r="J324" s="19">
        <v>3750</v>
      </c>
      <c r="K324" s="7"/>
    </row>
    <row r="325" spans="1:11" ht="78.75" x14ac:dyDescent="0.2">
      <c r="A325" s="18" t="s">
        <v>7</v>
      </c>
      <c r="B325" s="7" t="s">
        <v>8</v>
      </c>
      <c r="C325" s="7">
        <v>166</v>
      </c>
      <c r="D325" s="7" t="s">
        <v>324</v>
      </c>
      <c r="E325" s="7" t="s">
        <v>24</v>
      </c>
      <c r="F325" s="7" t="s">
        <v>11</v>
      </c>
      <c r="G325" s="7" t="s">
        <v>352</v>
      </c>
      <c r="H325" s="19" t="s">
        <v>235</v>
      </c>
      <c r="I325" s="19">
        <v>6000</v>
      </c>
      <c r="J325" s="19">
        <v>6000</v>
      </c>
      <c r="K325" s="7"/>
    </row>
    <row r="326" spans="1:11" ht="78.75" x14ac:dyDescent="0.2">
      <c r="A326" s="18" t="s">
        <v>7</v>
      </c>
      <c r="B326" s="7" t="s">
        <v>8</v>
      </c>
      <c r="C326" s="7">
        <v>166</v>
      </c>
      <c r="D326" s="7" t="s">
        <v>324</v>
      </c>
      <c r="E326" s="7" t="s">
        <v>24</v>
      </c>
      <c r="F326" s="7" t="s">
        <v>11</v>
      </c>
      <c r="G326" s="7" t="s">
        <v>353</v>
      </c>
      <c r="H326" s="19" t="s">
        <v>235</v>
      </c>
      <c r="I326" s="19">
        <v>2000</v>
      </c>
      <c r="J326" s="19">
        <v>2000</v>
      </c>
      <c r="K326" s="7"/>
    </row>
    <row r="327" spans="1:11" ht="78.75" x14ac:dyDescent="0.2">
      <c r="A327" s="18" t="s">
        <v>7</v>
      </c>
      <c r="B327" s="7" t="s">
        <v>8</v>
      </c>
      <c r="C327" s="7">
        <v>167</v>
      </c>
      <c r="D327" s="7" t="s">
        <v>324</v>
      </c>
      <c r="E327" s="7" t="s">
        <v>26</v>
      </c>
      <c r="F327" s="7" t="s">
        <v>11</v>
      </c>
      <c r="G327" s="7" t="s">
        <v>354</v>
      </c>
      <c r="H327" s="19" t="s">
        <v>355</v>
      </c>
      <c r="I327" s="19">
        <v>125000</v>
      </c>
      <c r="J327" s="19">
        <v>125000</v>
      </c>
      <c r="K327" s="7"/>
    </row>
    <row r="328" spans="1:11" ht="78.75" x14ac:dyDescent="0.2">
      <c r="A328" s="18" t="s">
        <v>7</v>
      </c>
      <c r="B328" s="7" t="s">
        <v>8</v>
      </c>
      <c r="C328" s="7">
        <v>167</v>
      </c>
      <c r="D328" s="7" t="s">
        <v>324</v>
      </c>
      <c r="E328" s="7" t="s">
        <v>26</v>
      </c>
      <c r="F328" s="7" t="s">
        <v>11</v>
      </c>
      <c r="G328" s="7" t="s">
        <v>356</v>
      </c>
      <c r="H328" s="19" t="s">
        <v>355</v>
      </c>
      <c r="I328" s="19">
        <v>25000</v>
      </c>
      <c r="J328" s="19">
        <v>25000</v>
      </c>
      <c r="K328" s="7"/>
    </row>
    <row r="329" spans="1:11" ht="78.75" x14ac:dyDescent="0.2">
      <c r="A329" s="18" t="s">
        <v>7</v>
      </c>
      <c r="B329" s="7" t="s">
        <v>8</v>
      </c>
      <c r="C329" s="7">
        <v>167</v>
      </c>
      <c r="D329" s="7" t="s">
        <v>324</v>
      </c>
      <c r="E329" s="7" t="s">
        <v>26</v>
      </c>
      <c r="F329" s="7" t="s">
        <v>11</v>
      </c>
      <c r="G329" s="7" t="s">
        <v>357</v>
      </c>
      <c r="H329" s="19" t="s">
        <v>355</v>
      </c>
      <c r="I329" s="19">
        <v>5000</v>
      </c>
      <c r="J329" s="19">
        <v>5000</v>
      </c>
      <c r="K329" s="7"/>
    </row>
    <row r="330" spans="1:11" ht="78.75" x14ac:dyDescent="0.2">
      <c r="A330" s="18" t="s">
        <v>7</v>
      </c>
      <c r="B330" s="7" t="s">
        <v>8</v>
      </c>
      <c r="C330" s="7">
        <v>167</v>
      </c>
      <c r="D330" s="7" t="s">
        <v>324</v>
      </c>
      <c r="E330" s="7" t="s">
        <v>26</v>
      </c>
      <c r="F330" s="7" t="s">
        <v>11</v>
      </c>
      <c r="G330" s="7" t="s">
        <v>358</v>
      </c>
      <c r="H330" s="19" t="s">
        <v>355</v>
      </c>
      <c r="I330" s="19">
        <v>20000</v>
      </c>
      <c r="J330" s="19">
        <v>20000</v>
      </c>
      <c r="K330" s="7"/>
    </row>
    <row r="331" spans="1:11" ht="78.75" x14ac:dyDescent="0.2">
      <c r="A331" s="18" t="s">
        <v>7</v>
      </c>
      <c r="B331" s="7" t="s">
        <v>8</v>
      </c>
      <c r="C331" s="7">
        <v>167</v>
      </c>
      <c r="D331" s="7" t="s">
        <v>324</v>
      </c>
      <c r="E331" s="7" t="s">
        <v>26</v>
      </c>
      <c r="F331" s="7" t="s">
        <v>11</v>
      </c>
      <c r="G331" s="7" t="s">
        <v>341</v>
      </c>
      <c r="H331" s="19" t="s">
        <v>355</v>
      </c>
      <c r="I331" s="19">
        <v>50000</v>
      </c>
      <c r="J331" s="19">
        <v>50000</v>
      </c>
      <c r="K331" s="7"/>
    </row>
    <row r="332" spans="1:11" ht="78.75" x14ac:dyDescent="0.2">
      <c r="A332" s="18" t="s">
        <v>7</v>
      </c>
      <c r="B332" s="7" t="s">
        <v>8</v>
      </c>
      <c r="C332" s="7">
        <v>167</v>
      </c>
      <c r="D332" s="7" t="s">
        <v>324</v>
      </c>
      <c r="E332" s="7" t="s">
        <v>26</v>
      </c>
      <c r="F332" s="7" t="s">
        <v>11</v>
      </c>
      <c r="G332" s="7" t="s">
        <v>359</v>
      </c>
      <c r="H332" s="19" t="s">
        <v>355</v>
      </c>
      <c r="I332" s="19">
        <v>35000</v>
      </c>
      <c r="J332" s="19">
        <v>35000</v>
      </c>
      <c r="K332" s="7"/>
    </row>
    <row r="333" spans="1:11" ht="78.75" x14ac:dyDescent="0.2">
      <c r="A333" s="18" t="s">
        <v>7</v>
      </c>
      <c r="B333" s="7" t="s">
        <v>8</v>
      </c>
      <c r="C333" s="7">
        <v>167</v>
      </c>
      <c r="D333" s="7" t="s">
        <v>324</v>
      </c>
      <c r="E333" s="7" t="s">
        <v>26</v>
      </c>
      <c r="F333" s="7" t="s">
        <v>11</v>
      </c>
      <c r="G333" s="7" t="s">
        <v>360</v>
      </c>
      <c r="H333" s="19" t="s">
        <v>355</v>
      </c>
      <c r="I333" s="19">
        <v>30000</v>
      </c>
      <c r="J333" s="19">
        <v>30000</v>
      </c>
      <c r="K333" s="7"/>
    </row>
    <row r="334" spans="1:11" ht="78.75" x14ac:dyDescent="0.2">
      <c r="A334" s="18" t="s">
        <v>7</v>
      </c>
      <c r="B334" s="7" t="s">
        <v>8</v>
      </c>
      <c r="C334" s="7">
        <v>167</v>
      </c>
      <c r="D334" s="7" t="s">
        <v>324</v>
      </c>
      <c r="E334" s="7" t="s">
        <v>26</v>
      </c>
      <c r="F334" s="7" t="s">
        <v>11</v>
      </c>
      <c r="G334" s="7" t="s">
        <v>361</v>
      </c>
      <c r="H334" s="19" t="s">
        <v>355</v>
      </c>
      <c r="I334" s="19">
        <v>30000</v>
      </c>
      <c r="J334" s="19">
        <v>30000</v>
      </c>
      <c r="K334" s="7"/>
    </row>
    <row r="335" spans="1:11" ht="78.75" x14ac:dyDescent="0.2">
      <c r="A335" s="18" t="s">
        <v>7</v>
      </c>
      <c r="B335" s="7" t="s">
        <v>8</v>
      </c>
      <c r="C335" s="7">
        <v>167</v>
      </c>
      <c r="D335" s="7" t="s">
        <v>324</v>
      </c>
      <c r="E335" s="7" t="s">
        <v>124</v>
      </c>
      <c r="F335" s="7" t="s">
        <v>11</v>
      </c>
      <c r="G335" s="7" t="s">
        <v>362</v>
      </c>
      <c r="H335" s="19" t="s">
        <v>355</v>
      </c>
      <c r="I335" s="19">
        <v>1000</v>
      </c>
      <c r="J335" s="19">
        <v>1000</v>
      </c>
      <c r="K335" s="7"/>
    </row>
    <row r="336" spans="1:11" ht="78.75" x14ac:dyDescent="0.2">
      <c r="A336" s="18" t="s">
        <v>7</v>
      </c>
      <c r="B336" s="7" t="s">
        <v>8</v>
      </c>
      <c r="C336" s="7">
        <v>167</v>
      </c>
      <c r="D336" s="7" t="s">
        <v>324</v>
      </c>
      <c r="E336" s="7" t="s">
        <v>124</v>
      </c>
      <c r="F336" s="7" t="s">
        <v>11</v>
      </c>
      <c r="G336" s="7" t="s">
        <v>330</v>
      </c>
      <c r="H336" s="19" t="s">
        <v>355</v>
      </c>
      <c r="I336" s="19">
        <v>5000</v>
      </c>
      <c r="J336" s="19">
        <v>5000</v>
      </c>
      <c r="K336" s="7"/>
    </row>
    <row r="337" spans="1:11" ht="78.75" x14ac:dyDescent="0.2">
      <c r="A337" s="18" t="s">
        <v>7</v>
      </c>
      <c r="B337" s="7" t="s">
        <v>8</v>
      </c>
      <c r="C337" s="7">
        <v>167</v>
      </c>
      <c r="D337" s="7" t="s">
        <v>324</v>
      </c>
      <c r="E337" s="7" t="s">
        <v>10</v>
      </c>
      <c r="F337" s="7" t="s">
        <v>11</v>
      </c>
      <c r="G337" s="7" t="s">
        <v>347</v>
      </c>
      <c r="H337" s="19" t="s">
        <v>355</v>
      </c>
      <c r="I337" s="19">
        <v>5000</v>
      </c>
      <c r="J337" s="19">
        <v>5000</v>
      </c>
      <c r="K337" s="7"/>
    </row>
    <row r="338" spans="1:11" ht="78.75" x14ac:dyDescent="0.2">
      <c r="A338" s="18" t="s">
        <v>7</v>
      </c>
      <c r="B338" s="7" t="s">
        <v>8</v>
      </c>
      <c r="C338" s="7">
        <v>167</v>
      </c>
      <c r="D338" s="7" t="s">
        <v>324</v>
      </c>
      <c r="E338" s="7" t="s">
        <v>10</v>
      </c>
      <c r="F338" s="7" t="s">
        <v>11</v>
      </c>
      <c r="G338" s="7" t="s">
        <v>327</v>
      </c>
      <c r="H338" s="19" t="s">
        <v>355</v>
      </c>
      <c r="I338" s="19">
        <v>3000</v>
      </c>
      <c r="J338" s="19">
        <v>3000</v>
      </c>
      <c r="K338" s="7"/>
    </row>
    <row r="339" spans="1:11" ht="78.75" x14ac:dyDescent="0.2">
      <c r="A339" s="18" t="s">
        <v>7</v>
      </c>
      <c r="B339" s="7" t="s">
        <v>8</v>
      </c>
      <c r="C339" s="7">
        <v>167</v>
      </c>
      <c r="D339" s="7" t="s">
        <v>324</v>
      </c>
      <c r="E339" s="7" t="s">
        <v>10</v>
      </c>
      <c r="F339" s="7" t="s">
        <v>11</v>
      </c>
      <c r="G339" s="7" t="s">
        <v>363</v>
      </c>
      <c r="H339" s="19" t="s">
        <v>355</v>
      </c>
      <c r="I339" s="19">
        <v>14000</v>
      </c>
      <c r="J339" s="19">
        <v>9405</v>
      </c>
      <c r="K339" s="7"/>
    </row>
    <row r="340" spans="1:11" ht="78.75" x14ac:dyDescent="0.2">
      <c r="A340" s="18" t="s">
        <v>7</v>
      </c>
      <c r="B340" s="7" t="s">
        <v>8</v>
      </c>
      <c r="C340" s="7">
        <v>167</v>
      </c>
      <c r="D340" s="7" t="s">
        <v>324</v>
      </c>
      <c r="E340" s="7" t="s">
        <v>10</v>
      </c>
      <c r="F340" s="7" t="s">
        <v>11</v>
      </c>
      <c r="G340" s="7" t="s">
        <v>364</v>
      </c>
      <c r="H340" s="19" t="s">
        <v>355</v>
      </c>
      <c r="I340" s="19">
        <v>2000</v>
      </c>
      <c r="J340" s="19">
        <v>2000</v>
      </c>
      <c r="K340" s="7"/>
    </row>
    <row r="341" spans="1:11" ht="78.75" x14ac:dyDescent="0.2">
      <c r="A341" s="18" t="s">
        <v>7</v>
      </c>
      <c r="B341" s="7" t="s">
        <v>8</v>
      </c>
      <c r="C341" s="7">
        <v>167</v>
      </c>
      <c r="D341" s="7" t="s">
        <v>324</v>
      </c>
      <c r="E341" s="7" t="s">
        <v>10</v>
      </c>
      <c r="F341" s="7" t="s">
        <v>11</v>
      </c>
      <c r="G341" s="7" t="s">
        <v>365</v>
      </c>
      <c r="H341" s="19" t="s">
        <v>355</v>
      </c>
      <c r="I341" s="19">
        <v>4500</v>
      </c>
      <c r="J341" s="19">
        <v>3375</v>
      </c>
      <c r="K341" s="7"/>
    </row>
    <row r="342" spans="1:11" ht="78.75" x14ac:dyDescent="0.2">
      <c r="A342" s="18" t="s">
        <v>7</v>
      </c>
      <c r="B342" s="7" t="s">
        <v>8</v>
      </c>
      <c r="C342" s="7">
        <v>167</v>
      </c>
      <c r="D342" s="7" t="s">
        <v>324</v>
      </c>
      <c r="E342" s="7" t="s">
        <v>10</v>
      </c>
      <c r="F342" s="7" t="s">
        <v>11</v>
      </c>
      <c r="G342" s="7" t="s">
        <v>366</v>
      </c>
      <c r="H342" s="19" t="s">
        <v>355</v>
      </c>
      <c r="I342" s="19">
        <v>3000</v>
      </c>
      <c r="J342" s="19">
        <v>3000</v>
      </c>
      <c r="K342" s="7"/>
    </row>
    <row r="343" spans="1:11" ht="78.75" x14ac:dyDescent="0.2">
      <c r="A343" s="18" t="s">
        <v>7</v>
      </c>
      <c r="B343" s="7" t="s">
        <v>8</v>
      </c>
      <c r="C343" s="7">
        <v>167</v>
      </c>
      <c r="D343" s="7" t="s">
        <v>324</v>
      </c>
      <c r="E343" s="7" t="s">
        <v>10</v>
      </c>
      <c r="F343" s="7" t="s">
        <v>11</v>
      </c>
      <c r="G343" s="7" t="s">
        <v>330</v>
      </c>
      <c r="H343" s="19" t="s">
        <v>355</v>
      </c>
      <c r="I343" s="19">
        <v>5000</v>
      </c>
      <c r="J343" s="19">
        <v>5000</v>
      </c>
      <c r="K343" s="7"/>
    </row>
    <row r="344" spans="1:11" ht="78.75" x14ac:dyDescent="0.2">
      <c r="A344" s="18" t="s">
        <v>7</v>
      </c>
      <c r="B344" s="7" t="s">
        <v>8</v>
      </c>
      <c r="C344" s="7">
        <v>167</v>
      </c>
      <c r="D344" s="7" t="s">
        <v>324</v>
      </c>
      <c r="E344" s="7" t="s">
        <v>24</v>
      </c>
      <c r="F344" s="7" t="s">
        <v>11</v>
      </c>
      <c r="G344" s="7" t="s">
        <v>367</v>
      </c>
      <c r="H344" s="19" t="s">
        <v>355</v>
      </c>
      <c r="I344" s="19">
        <v>1000</v>
      </c>
      <c r="J344" s="19">
        <v>1000</v>
      </c>
      <c r="K344" s="7"/>
    </row>
    <row r="345" spans="1:11" ht="78.75" x14ac:dyDescent="0.2">
      <c r="A345" s="18" t="s">
        <v>7</v>
      </c>
      <c r="B345" s="7" t="s">
        <v>8</v>
      </c>
      <c r="C345" s="7">
        <v>167</v>
      </c>
      <c r="D345" s="7" t="s">
        <v>324</v>
      </c>
      <c r="E345" s="7" t="s">
        <v>24</v>
      </c>
      <c r="F345" s="7" t="s">
        <v>11</v>
      </c>
      <c r="G345" s="7" t="s">
        <v>368</v>
      </c>
      <c r="H345" s="19" t="s">
        <v>355</v>
      </c>
      <c r="I345" s="19">
        <v>2500</v>
      </c>
      <c r="J345" s="19">
        <v>2500</v>
      </c>
      <c r="K345" s="7"/>
    </row>
    <row r="346" spans="1:11" ht="78.75" x14ac:dyDescent="0.2">
      <c r="A346" s="18" t="s">
        <v>7</v>
      </c>
      <c r="B346" s="7" t="s">
        <v>8</v>
      </c>
      <c r="C346" s="7">
        <v>168</v>
      </c>
      <c r="D346" s="7" t="s">
        <v>324</v>
      </c>
      <c r="E346" s="7" t="s">
        <v>24</v>
      </c>
      <c r="F346" s="7" t="s">
        <v>11</v>
      </c>
      <c r="G346" s="7" t="s">
        <v>369</v>
      </c>
      <c r="H346" s="19" t="s">
        <v>355</v>
      </c>
      <c r="I346" s="19">
        <v>2000</v>
      </c>
      <c r="J346" s="19">
        <v>2000</v>
      </c>
      <c r="K346" s="7"/>
    </row>
    <row r="347" spans="1:11" ht="78.75" x14ac:dyDescent="0.2">
      <c r="A347" s="18" t="s">
        <v>7</v>
      </c>
      <c r="B347" s="7" t="s">
        <v>8</v>
      </c>
      <c r="C347" s="7">
        <v>168</v>
      </c>
      <c r="D347" s="7" t="s">
        <v>324</v>
      </c>
      <c r="E347" s="7" t="s">
        <v>24</v>
      </c>
      <c r="F347" s="7" t="s">
        <v>11</v>
      </c>
      <c r="G347" s="7" t="s">
        <v>370</v>
      </c>
      <c r="H347" s="19" t="s">
        <v>355</v>
      </c>
      <c r="I347" s="19">
        <v>10000</v>
      </c>
      <c r="J347" s="19">
        <v>10000</v>
      </c>
      <c r="K347" s="7"/>
    </row>
    <row r="348" spans="1:11" ht="78.75" x14ac:dyDescent="0.2">
      <c r="A348" s="18" t="s">
        <v>7</v>
      </c>
      <c r="B348" s="7" t="s">
        <v>8</v>
      </c>
      <c r="C348" s="7">
        <v>168</v>
      </c>
      <c r="D348" s="7" t="s">
        <v>324</v>
      </c>
      <c r="E348" s="7" t="s">
        <v>24</v>
      </c>
      <c r="F348" s="7" t="s">
        <v>11</v>
      </c>
      <c r="G348" s="7" t="s">
        <v>371</v>
      </c>
      <c r="H348" s="19" t="s">
        <v>355</v>
      </c>
      <c r="I348" s="19">
        <v>15000</v>
      </c>
      <c r="J348" s="19">
        <v>15000</v>
      </c>
      <c r="K348" s="7"/>
    </row>
    <row r="349" spans="1:11" ht="78.75" x14ac:dyDescent="0.2">
      <c r="A349" s="18" t="s">
        <v>7</v>
      </c>
      <c r="B349" s="7" t="s">
        <v>8</v>
      </c>
      <c r="C349" s="7">
        <v>168</v>
      </c>
      <c r="D349" s="7" t="s">
        <v>324</v>
      </c>
      <c r="E349" s="7" t="s">
        <v>26</v>
      </c>
      <c r="F349" s="7" t="s">
        <v>11</v>
      </c>
      <c r="G349" s="7" t="s">
        <v>373</v>
      </c>
      <c r="H349" s="19" t="s">
        <v>372</v>
      </c>
      <c r="I349" s="19">
        <v>10000</v>
      </c>
      <c r="J349" s="19">
        <v>10000</v>
      </c>
      <c r="K349" s="7"/>
    </row>
    <row r="350" spans="1:11" ht="78.75" x14ac:dyDescent="0.2">
      <c r="A350" s="18" t="s">
        <v>7</v>
      </c>
      <c r="B350" s="7" t="s">
        <v>8</v>
      </c>
      <c r="C350" s="7">
        <v>168</v>
      </c>
      <c r="D350" s="7" t="s">
        <v>324</v>
      </c>
      <c r="E350" s="7" t="s">
        <v>10</v>
      </c>
      <c r="F350" s="7" t="s">
        <v>11</v>
      </c>
      <c r="G350" s="7" t="s">
        <v>374</v>
      </c>
      <c r="H350" s="19" t="s">
        <v>372</v>
      </c>
      <c r="I350" s="19">
        <v>30000</v>
      </c>
      <c r="J350" s="19">
        <v>3442</v>
      </c>
      <c r="K350" s="7"/>
    </row>
    <row r="351" spans="1:11" ht="78.75" x14ac:dyDescent="0.2">
      <c r="A351" s="18" t="s">
        <v>7</v>
      </c>
      <c r="B351" s="7" t="s">
        <v>8</v>
      </c>
      <c r="C351" s="7">
        <v>168</v>
      </c>
      <c r="D351" s="7" t="s">
        <v>324</v>
      </c>
      <c r="E351" s="7" t="s">
        <v>24</v>
      </c>
      <c r="F351" s="7" t="s">
        <v>11</v>
      </c>
      <c r="G351" s="7" t="s">
        <v>375</v>
      </c>
      <c r="H351" s="19" t="s">
        <v>376</v>
      </c>
      <c r="I351" s="19">
        <v>1000</v>
      </c>
      <c r="J351" s="19">
        <v>1000</v>
      </c>
      <c r="K351" s="7"/>
    </row>
    <row r="352" spans="1:11" ht="126" x14ac:dyDescent="0.2">
      <c r="A352" s="18" t="s">
        <v>7</v>
      </c>
      <c r="B352" s="7" t="s">
        <v>8</v>
      </c>
      <c r="C352" s="7">
        <v>168</v>
      </c>
      <c r="D352" s="7" t="s">
        <v>324</v>
      </c>
      <c r="E352" s="7" t="s">
        <v>26</v>
      </c>
      <c r="F352" s="7" t="s">
        <v>56</v>
      </c>
      <c r="G352" s="7" t="s">
        <v>201</v>
      </c>
      <c r="H352" s="19" t="s">
        <v>372</v>
      </c>
      <c r="I352" s="19">
        <v>1000000</v>
      </c>
      <c r="J352" s="19">
        <v>1000000</v>
      </c>
      <c r="K352" s="7"/>
    </row>
    <row r="353" spans="1:11" ht="78.75" x14ac:dyDescent="0.2">
      <c r="A353" s="18" t="s">
        <v>7</v>
      </c>
      <c r="B353" s="7" t="s">
        <v>8</v>
      </c>
      <c r="C353" s="7">
        <v>341</v>
      </c>
      <c r="D353" s="7" t="s">
        <v>377</v>
      </c>
      <c r="E353" s="7" t="s">
        <v>10</v>
      </c>
      <c r="F353" s="7" t="s">
        <v>11</v>
      </c>
      <c r="G353" s="7" t="s">
        <v>378</v>
      </c>
      <c r="H353" s="19" t="s">
        <v>379</v>
      </c>
      <c r="I353" s="19">
        <v>5000</v>
      </c>
      <c r="J353" s="19">
        <v>409</v>
      </c>
      <c r="K353" s="7"/>
    </row>
    <row r="354" spans="1:11" ht="78.75" x14ac:dyDescent="0.2">
      <c r="A354" s="18" t="s">
        <v>7</v>
      </c>
      <c r="B354" s="7" t="s">
        <v>8</v>
      </c>
      <c r="C354" s="7">
        <v>341</v>
      </c>
      <c r="D354" s="7" t="s">
        <v>377</v>
      </c>
      <c r="E354" s="7" t="s">
        <v>10</v>
      </c>
      <c r="F354" s="7" t="s">
        <v>11</v>
      </c>
      <c r="G354" s="7" t="s">
        <v>380</v>
      </c>
      <c r="H354" s="19" t="s">
        <v>379</v>
      </c>
      <c r="I354" s="19">
        <v>2000</v>
      </c>
      <c r="J354" s="19">
        <v>2000</v>
      </c>
      <c r="K354" s="7"/>
    </row>
    <row r="355" spans="1:11" ht="78.75" x14ac:dyDescent="0.2">
      <c r="A355" s="18" t="s">
        <v>7</v>
      </c>
      <c r="B355" s="7" t="s">
        <v>8</v>
      </c>
      <c r="C355" s="7">
        <v>341</v>
      </c>
      <c r="D355" s="7" t="s">
        <v>377</v>
      </c>
      <c r="E355" s="7" t="s">
        <v>10</v>
      </c>
      <c r="F355" s="7" t="s">
        <v>11</v>
      </c>
      <c r="G355" s="7" t="s">
        <v>381</v>
      </c>
      <c r="H355" s="19" t="s">
        <v>382</v>
      </c>
      <c r="I355" s="19">
        <v>7500</v>
      </c>
      <c r="J355" s="19">
        <v>7500</v>
      </c>
      <c r="K355" s="7"/>
    </row>
    <row r="356" spans="1:11" ht="78.75" x14ac:dyDescent="0.2">
      <c r="A356" s="18" t="s">
        <v>7</v>
      </c>
      <c r="B356" s="7" t="s">
        <v>8</v>
      </c>
      <c r="C356" s="7">
        <v>341</v>
      </c>
      <c r="D356" s="7" t="s">
        <v>377</v>
      </c>
      <c r="E356" s="7" t="s">
        <v>10</v>
      </c>
      <c r="F356" s="7" t="s">
        <v>11</v>
      </c>
      <c r="G356" s="7" t="s">
        <v>383</v>
      </c>
      <c r="H356" s="19" t="s">
        <v>384</v>
      </c>
      <c r="I356" s="19">
        <v>3500</v>
      </c>
      <c r="J356" s="19">
        <v>3500</v>
      </c>
      <c r="K356" s="7"/>
    </row>
    <row r="357" spans="1:11" ht="78.75" x14ac:dyDescent="0.2">
      <c r="A357" s="18" t="s">
        <v>7</v>
      </c>
      <c r="B357" s="7" t="s">
        <v>8</v>
      </c>
      <c r="C357" s="7">
        <v>341</v>
      </c>
      <c r="D357" s="7" t="s">
        <v>377</v>
      </c>
      <c r="E357" s="7" t="s">
        <v>10</v>
      </c>
      <c r="F357" s="7" t="s">
        <v>11</v>
      </c>
      <c r="G357" s="7" t="s">
        <v>381</v>
      </c>
      <c r="H357" s="19" t="s">
        <v>384</v>
      </c>
      <c r="I357" s="19">
        <v>7500</v>
      </c>
      <c r="J357" s="19">
        <v>7500</v>
      </c>
      <c r="K357" s="7"/>
    </row>
    <row r="358" spans="1:11" ht="78.75" x14ac:dyDescent="0.2">
      <c r="A358" s="18" t="s">
        <v>7</v>
      </c>
      <c r="B358" s="7" t="s">
        <v>8</v>
      </c>
      <c r="C358" s="7">
        <v>441</v>
      </c>
      <c r="D358" s="7" t="s">
        <v>385</v>
      </c>
      <c r="E358" s="7" t="s">
        <v>24</v>
      </c>
      <c r="F358" s="7" t="s">
        <v>11</v>
      </c>
      <c r="G358" s="7" t="s">
        <v>388</v>
      </c>
      <c r="H358" s="19" t="s">
        <v>387</v>
      </c>
      <c r="I358" s="19">
        <v>2500</v>
      </c>
      <c r="J358" s="19">
        <v>2500</v>
      </c>
      <c r="K358" s="7"/>
    </row>
    <row r="359" spans="1:11" ht="78.75" x14ac:dyDescent="0.2">
      <c r="A359" s="18" t="s">
        <v>7</v>
      </c>
      <c r="B359" s="7" t="s">
        <v>8</v>
      </c>
      <c r="C359" s="7">
        <v>441</v>
      </c>
      <c r="D359" s="7" t="s">
        <v>385</v>
      </c>
      <c r="E359" s="7" t="s">
        <v>24</v>
      </c>
      <c r="F359" s="7" t="s">
        <v>11</v>
      </c>
      <c r="G359" s="7" t="s">
        <v>389</v>
      </c>
      <c r="H359" s="19" t="s">
        <v>387</v>
      </c>
      <c r="I359" s="19">
        <v>2500</v>
      </c>
      <c r="J359" s="19">
        <v>2500</v>
      </c>
      <c r="K359" s="7"/>
    </row>
    <row r="360" spans="1:11" ht="78.75" x14ac:dyDescent="0.2">
      <c r="A360" s="18" t="s">
        <v>7</v>
      </c>
      <c r="B360" s="7" t="s">
        <v>8</v>
      </c>
      <c r="C360" s="7">
        <v>441</v>
      </c>
      <c r="D360" s="7" t="s">
        <v>385</v>
      </c>
      <c r="E360" s="7" t="s">
        <v>24</v>
      </c>
      <c r="F360" s="7" t="s">
        <v>11</v>
      </c>
      <c r="G360" s="7" t="s">
        <v>390</v>
      </c>
      <c r="H360" s="19" t="s">
        <v>387</v>
      </c>
      <c r="I360" s="19">
        <v>5000</v>
      </c>
      <c r="J360" s="19">
        <v>5000</v>
      </c>
      <c r="K360" s="7"/>
    </row>
    <row r="361" spans="1:11" ht="78.75" x14ac:dyDescent="0.2">
      <c r="A361" s="18" t="s">
        <v>7</v>
      </c>
      <c r="B361" s="7" t="s">
        <v>8</v>
      </c>
      <c r="C361" s="7">
        <v>441</v>
      </c>
      <c r="D361" s="7" t="s">
        <v>385</v>
      </c>
      <c r="E361" s="7" t="s">
        <v>24</v>
      </c>
      <c r="F361" s="7" t="s">
        <v>11</v>
      </c>
      <c r="G361" s="7" t="s">
        <v>391</v>
      </c>
      <c r="H361" s="19" t="s">
        <v>387</v>
      </c>
      <c r="I361" s="19">
        <v>4000</v>
      </c>
      <c r="J361" s="19">
        <v>4000</v>
      </c>
      <c r="K361" s="7"/>
    </row>
    <row r="362" spans="1:11" ht="78.75" x14ac:dyDescent="0.2">
      <c r="A362" s="18" t="s">
        <v>7</v>
      </c>
      <c r="B362" s="7" t="s">
        <v>8</v>
      </c>
      <c r="C362" s="7">
        <v>441</v>
      </c>
      <c r="D362" s="7" t="s">
        <v>385</v>
      </c>
      <c r="E362" s="7" t="s">
        <v>24</v>
      </c>
      <c r="F362" s="7" t="s">
        <v>11</v>
      </c>
      <c r="G362" s="7" t="s">
        <v>392</v>
      </c>
      <c r="H362" s="19" t="s">
        <v>387</v>
      </c>
      <c r="I362" s="19">
        <v>5000</v>
      </c>
      <c r="J362" s="19">
        <v>5000</v>
      </c>
      <c r="K362" s="7"/>
    </row>
    <row r="363" spans="1:11" ht="78.75" x14ac:dyDescent="0.2">
      <c r="A363" s="18" t="s">
        <v>7</v>
      </c>
      <c r="B363" s="7" t="s">
        <v>8</v>
      </c>
      <c r="C363" s="7">
        <v>441</v>
      </c>
      <c r="D363" s="7" t="s">
        <v>385</v>
      </c>
      <c r="E363" s="7" t="s">
        <v>24</v>
      </c>
      <c r="F363" s="7" t="s">
        <v>11</v>
      </c>
      <c r="G363" s="7" t="s">
        <v>393</v>
      </c>
      <c r="H363" s="19" t="s">
        <v>387</v>
      </c>
      <c r="I363" s="19">
        <v>5000</v>
      </c>
      <c r="J363" s="19">
        <v>5000</v>
      </c>
      <c r="K363" s="7"/>
    </row>
    <row r="364" spans="1:11" ht="78.75" x14ac:dyDescent="0.2">
      <c r="A364" s="18" t="s">
        <v>7</v>
      </c>
      <c r="B364" s="7" t="s">
        <v>8</v>
      </c>
      <c r="C364" s="7">
        <v>441</v>
      </c>
      <c r="D364" s="7" t="s">
        <v>385</v>
      </c>
      <c r="E364" s="7" t="s">
        <v>24</v>
      </c>
      <c r="F364" s="7" t="s">
        <v>11</v>
      </c>
      <c r="G364" s="7" t="s">
        <v>394</v>
      </c>
      <c r="H364" s="19" t="s">
        <v>387</v>
      </c>
      <c r="I364" s="19">
        <v>2000</v>
      </c>
      <c r="J364" s="19">
        <v>2000</v>
      </c>
      <c r="K364" s="7"/>
    </row>
    <row r="365" spans="1:11" ht="78.75" x14ac:dyDescent="0.2">
      <c r="A365" s="18" t="s">
        <v>7</v>
      </c>
      <c r="B365" s="7" t="s">
        <v>8</v>
      </c>
      <c r="C365" s="7">
        <v>441</v>
      </c>
      <c r="D365" s="7" t="s">
        <v>385</v>
      </c>
      <c r="E365" s="7" t="s">
        <v>24</v>
      </c>
      <c r="F365" s="7" t="s">
        <v>11</v>
      </c>
      <c r="G365" s="7" t="s">
        <v>395</v>
      </c>
      <c r="H365" s="19" t="s">
        <v>387</v>
      </c>
      <c r="I365" s="19">
        <v>2000</v>
      </c>
      <c r="J365" s="19">
        <v>2000</v>
      </c>
      <c r="K365" s="7"/>
    </row>
    <row r="366" spans="1:11" ht="78.75" x14ac:dyDescent="0.2">
      <c r="A366" s="18" t="s">
        <v>7</v>
      </c>
      <c r="B366" s="7" t="s">
        <v>8</v>
      </c>
      <c r="C366" s="7">
        <v>624</v>
      </c>
      <c r="D366" s="7" t="s">
        <v>396</v>
      </c>
      <c r="E366" s="7" t="s">
        <v>10</v>
      </c>
      <c r="F366" s="7" t="s">
        <v>11</v>
      </c>
      <c r="G366" s="7" t="s">
        <v>397</v>
      </c>
      <c r="H366" s="19" t="s">
        <v>44</v>
      </c>
      <c r="I366" s="19">
        <v>2500</v>
      </c>
      <c r="J366" s="19">
        <v>2500</v>
      </c>
      <c r="K366" s="7"/>
    </row>
    <row r="367" spans="1:11" ht="78.75" x14ac:dyDescent="0.2">
      <c r="A367" s="18" t="s">
        <v>7</v>
      </c>
      <c r="B367" s="7" t="s">
        <v>8</v>
      </c>
      <c r="C367" s="7">
        <v>624</v>
      </c>
      <c r="D367" s="7" t="s">
        <v>396</v>
      </c>
      <c r="E367" s="7" t="s">
        <v>10</v>
      </c>
      <c r="F367" s="7" t="s">
        <v>11</v>
      </c>
      <c r="G367" s="7" t="s">
        <v>398</v>
      </c>
      <c r="H367" s="19" t="s">
        <v>44</v>
      </c>
      <c r="I367" s="19">
        <v>3500</v>
      </c>
      <c r="J367" s="19">
        <v>3500</v>
      </c>
      <c r="K367" s="7"/>
    </row>
    <row r="368" spans="1:11" ht="94.5" x14ac:dyDescent="0.2">
      <c r="A368" s="18" t="s">
        <v>7</v>
      </c>
      <c r="B368" s="7" t="s">
        <v>8</v>
      </c>
      <c r="C368" s="7">
        <v>673</v>
      </c>
      <c r="D368" s="7" t="s">
        <v>399</v>
      </c>
      <c r="E368" s="7" t="s">
        <v>10</v>
      </c>
      <c r="F368" s="7" t="s">
        <v>11</v>
      </c>
      <c r="G368" s="7" t="s">
        <v>400</v>
      </c>
      <c r="H368" s="19" t="s">
        <v>401</v>
      </c>
      <c r="I368" s="19">
        <v>5000</v>
      </c>
      <c r="J368" s="19">
        <v>5000</v>
      </c>
      <c r="K368" s="7"/>
    </row>
    <row r="369" spans="1:11" ht="31.5" x14ac:dyDescent="0.2">
      <c r="A369" s="18" t="s">
        <v>7</v>
      </c>
      <c r="B369" s="7" t="s">
        <v>8</v>
      </c>
      <c r="C369" s="7">
        <v>718</v>
      </c>
      <c r="D369" s="7" t="s">
        <v>402</v>
      </c>
      <c r="E369" s="7" t="s">
        <v>24</v>
      </c>
      <c r="F369" s="7" t="s">
        <v>11</v>
      </c>
      <c r="G369" s="7" t="s">
        <v>403</v>
      </c>
      <c r="H369" s="19" t="s">
        <v>66</v>
      </c>
      <c r="I369" s="19">
        <v>1000</v>
      </c>
      <c r="J369" s="19">
        <v>1000</v>
      </c>
      <c r="K369" s="7"/>
    </row>
    <row r="370" spans="1:11" ht="78.75" x14ac:dyDescent="0.2">
      <c r="A370" s="18" t="s">
        <v>7</v>
      </c>
      <c r="B370" s="7" t="s">
        <v>8</v>
      </c>
      <c r="C370" s="7">
        <v>718</v>
      </c>
      <c r="D370" s="7" t="s">
        <v>402</v>
      </c>
      <c r="E370" s="7" t="s">
        <v>124</v>
      </c>
      <c r="F370" s="7" t="s">
        <v>11</v>
      </c>
      <c r="G370" s="7" t="s">
        <v>404</v>
      </c>
      <c r="H370" s="19" t="s">
        <v>405</v>
      </c>
      <c r="I370" s="19">
        <v>2500</v>
      </c>
      <c r="J370" s="19">
        <v>2500</v>
      </c>
      <c r="K370" s="7"/>
    </row>
    <row r="371" spans="1:11" ht="78.75" x14ac:dyDescent="0.2">
      <c r="A371" s="18" t="s">
        <v>7</v>
      </c>
      <c r="B371" s="7" t="s">
        <v>8</v>
      </c>
      <c r="C371" s="7">
        <v>718</v>
      </c>
      <c r="D371" s="7" t="s">
        <v>402</v>
      </c>
      <c r="E371" s="7" t="s">
        <v>24</v>
      </c>
      <c r="F371" s="7" t="s">
        <v>11</v>
      </c>
      <c r="G371" s="7" t="s">
        <v>406</v>
      </c>
      <c r="H371" s="19" t="s">
        <v>405</v>
      </c>
      <c r="I371" s="19">
        <v>5000</v>
      </c>
      <c r="J371" s="19">
        <v>5000</v>
      </c>
      <c r="K371" s="7"/>
    </row>
    <row r="372" spans="1:11" ht="31.5" x14ac:dyDescent="0.2">
      <c r="A372" s="18" t="s">
        <v>7</v>
      </c>
      <c r="B372" s="7" t="s">
        <v>8</v>
      </c>
      <c r="C372" s="7">
        <v>718</v>
      </c>
      <c r="D372" s="7" t="s">
        <v>402</v>
      </c>
      <c r="E372" s="7" t="s">
        <v>24</v>
      </c>
      <c r="F372" s="7" t="s">
        <v>11</v>
      </c>
      <c r="G372" s="7" t="s">
        <v>407</v>
      </c>
      <c r="H372" s="19" t="s">
        <v>141</v>
      </c>
      <c r="I372" s="19">
        <v>2000</v>
      </c>
      <c r="J372" s="19">
        <v>2000</v>
      </c>
      <c r="K372" s="7"/>
    </row>
    <row r="373" spans="1:11" ht="78.75" x14ac:dyDescent="0.2">
      <c r="A373" s="18" t="s">
        <v>7</v>
      </c>
      <c r="B373" s="7" t="s">
        <v>8</v>
      </c>
      <c r="C373" s="7">
        <v>727</v>
      </c>
      <c r="D373" s="7" t="s">
        <v>408</v>
      </c>
      <c r="E373" s="7" t="s">
        <v>10</v>
      </c>
      <c r="F373" s="7" t="s">
        <v>11</v>
      </c>
      <c r="G373" s="7" t="s">
        <v>409</v>
      </c>
      <c r="H373" s="19" t="s">
        <v>410</v>
      </c>
      <c r="I373" s="19">
        <v>5000</v>
      </c>
      <c r="J373" s="19">
        <v>4975</v>
      </c>
      <c r="K373" s="7"/>
    </row>
    <row r="374" spans="1:11" ht="78.75" x14ac:dyDescent="0.2">
      <c r="A374" s="18" t="s">
        <v>7</v>
      </c>
      <c r="B374" s="7" t="s">
        <v>8</v>
      </c>
      <c r="C374" s="7">
        <v>727</v>
      </c>
      <c r="D374" s="7" t="s">
        <v>408</v>
      </c>
      <c r="E374" s="7" t="s">
        <v>10</v>
      </c>
      <c r="F374" s="7" t="s">
        <v>11</v>
      </c>
      <c r="G374" s="7" t="s">
        <v>411</v>
      </c>
      <c r="H374" s="19" t="s">
        <v>410</v>
      </c>
      <c r="I374" s="19">
        <v>2500</v>
      </c>
      <c r="J374" s="19">
        <v>2488</v>
      </c>
      <c r="K374" s="7"/>
    </row>
    <row r="375" spans="1:11" ht="78.75" x14ac:dyDescent="0.2">
      <c r="A375" s="18" t="s">
        <v>7</v>
      </c>
      <c r="B375" s="7" t="s">
        <v>8</v>
      </c>
      <c r="C375" s="7">
        <v>727</v>
      </c>
      <c r="D375" s="7" t="s">
        <v>408</v>
      </c>
      <c r="E375" s="7" t="s">
        <v>10</v>
      </c>
      <c r="F375" s="7" t="s">
        <v>11</v>
      </c>
      <c r="G375" s="7" t="s">
        <v>412</v>
      </c>
      <c r="H375" s="19" t="s">
        <v>410</v>
      </c>
      <c r="I375" s="19">
        <v>3000</v>
      </c>
      <c r="J375" s="19">
        <v>2985</v>
      </c>
      <c r="K375" s="7"/>
    </row>
    <row r="376" spans="1:11" ht="78.75" x14ac:dyDescent="0.2">
      <c r="A376" s="18" t="s">
        <v>7</v>
      </c>
      <c r="B376" s="7" t="s">
        <v>8</v>
      </c>
      <c r="C376" s="7">
        <v>727</v>
      </c>
      <c r="D376" s="7" t="s">
        <v>408</v>
      </c>
      <c r="E376" s="7" t="s">
        <v>10</v>
      </c>
      <c r="F376" s="7" t="s">
        <v>11</v>
      </c>
      <c r="G376" s="7" t="s">
        <v>413</v>
      </c>
      <c r="H376" s="19" t="s">
        <v>410</v>
      </c>
      <c r="I376" s="19">
        <v>1000</v>
      </c>
      <c r="J376" s="19">
        <v>995</v>
      </c>
      <c r="K376" s="7"/>
    </row>
    <row r="377" spans="1:11" ht="78.75" x14ac:dyDescent="0.2">
      <c r="A377" s="18" t="s">
        <v>7</v>
      </c>
      <c r="B377" s="7" t="s">
        <v>8</v>
      </c>
      <c r="C377" s="7">
        <v>727</v>
      </c>
      <c r="D377" s="7" t="s">
        <v>408</v>
      </c>
      <c r="E377" s="7" t="s">
        <v>10</v>
      </c>
      <c r="F377" s="7" t="s">
        <v>11</v>
      </c>
      <c r="G377" s="7" t="s">
        <v>414</v>
      </c>
      <c r="H377" s="19" t="s">
        <v>410</v>
      </c>
      <c r="I377" s="19">
        <v>2000</v>
      </c>
      <c r="J377" s="19">
        <v>1990</v>
      </c>
      <c r="K377" s="7"/>
    </row>
    <row r="378" spans="1:11" ht="78.75" x14ac:dyDescent="0.2">
      <c r="A378" s="18" t="s">
        <v>7</v>
      </c>
      <c r="B378" s="7" t="s">
        <v>8</v>
      </c>
      <c r="C378" s="7">
        <v>727</v>
      </c>
      <c r="D378" s="7" t="s">
        <v>408</v>
      </c>
      <c r="E378" s="7" t="s">
        <v>10</v>
      </c>
      <c r="F378" s="7" t="s">
        <v>11</v>
      </c>
      <c r="G378" s="7" t="s">
        <v>415</v>
      </c>
      <c r="H378" s="19" t="s">
        <v>410</v>
      </c>
      <c r="I378" s="19">
        <v>30000</v>
      </c>
      <c r="J378" s="19">
        <v>3248</v>
      </c>
      <c r="K378" s="7"/>
    </row>
    <row r="379" spans="1:11" ht="78.75" x14ac:dyDescent="0.2">
      <c r="A379" s="18" t="s">
        <v>7</v>
      </c>
      <c r="B379" s="7" t="s">
        <v>8</v>
      </c>
      <c r="C379" s="7">
        <v>727</v>
      </c>
      <c r="D379" s="7" t="s">
        <v>408</v>
      </c>
      <c r="E379" s="7" t="s">
        <v>10</v>
      </c>
      <c r="F379" s="7" t="s">
        <v>11</v>
      </c>
      <c r="G379" s="7" t="s">
        <v>416</v>
      </c>
      <c r="H379" s="19" t="s">
        <v>410</v>
      </c>
      <c r="I379" s="19">
        <v>2500</v>
      </c>
      <c r="J379" s="19">
        <v>2488</v>
      </c>
      <c r="K379" s="7"/>
    </row>
    <row r="380" spans="1:11" ht="78.75" x14ac:dyDescent="0.2">
      <c r="A380" s="18" t="s">
        <v>7</v>
      </c>
      <c r="B380" s="7" t="s">
        <v>8</v>
      </c>
      <c r="C380" s="7">
        <v>727</v>
      </c>
      <c r="D380" s="7" t="s">
        <v>408</v>
      </c>
      <c r="E380" s="7" t="s">
        <v>10</v>
      </c>
      <c r="F380" s="7" t="s">
        <v>11</v>
      </c>
      <c r="G380" s="7" t="s">
        <v>417</v>
      </c>
      <c r="H380" s="19" t="s">
        <v>410</v>
      </c>
      <c r="I380" s="19">
        <v>10000</v>
      </c>
      <c r="J380" s="19">
        <v>9950</v>
      </c>
      <c r="K380" s="7"/>
    </row>
    <row r="381" spans="1:11" ht="78.75" x14ac:dyDescent="0.2">
      <c r="A381" s="18" t="s">
        <v>7</v>
      </c>
      <c r="B381" s="7" t="s">
        <v>8</v>
      </c>
      <c r="C381" s="7">
        <v>727</v>
      </c>
      <c r="D381" s="7" t="s">
        <v>408</v>
      </c>
      <c r="E381" s="7" t="s">
        <v>10</v>
      </c>
      <c r="F381" s="7" t="s">
        <v>11</v>
      </c>
      <c r="G381" s="7" t="s">
        <v>418</v>
      </c>
      <c r="H381" s="19" t="s">
        <v>410</v>
      </c>
      <c r="I381" s="19">
        <v>1000</v>
      </c>
      <c r="J381" s="19">
        <v>995</v>
      </c>
      <c r="K381" s="7"/>
    </row>
    <row r="382" spans="1:11" ht="78.75" x14ac:dyDescent="0.2">
      <c r="A382" s="18" t="s">
        <v>7</v>
      </c>
      <c r="B382" s="7" t="s">
        <v>8</v>
      </c>
      <c r="C382" s="7">
        <v>727</v>
      </c>
      <c r="D382" s="7" t="s">
        <v>408</v>
      </c>
      <c r="E382" s="7" t="s">
        <v>10</v>
      </c>
      <c r="F382" s="7" t="s">
        <v>11</v>
      </c>
      <c r="G382" s="7" t="s">
        <v>419</v>
      </c>
      <c r="H382" s="19" t="s">
        <v>410</v>
      </c>
      <c r="I382" s="19">
        <v>9100</v>
      </c>
      <c r="J382" s="19">
        <v>9055</v>
      </c>
      <c r="K382" s="7"/>
    </row>
    <row r="383" spans="1:11" ht="78.75" x14ac:dyDescent="0.2">
      <c r="A383" s="18" t="s">
        <v>7</v>
      </c>
      <c r="B383" s="7" t="s">
        <v>8</v>
      </c>
      <c r="C383" s="7">
        <v>727</v>
      </c>
      <c r="D383" s="7" t="s">
        <v>408</v>
      </c>
      <c r="E383" s="7" t="s">
        <v>10</v>
      </c>
      <c r="F383" s="7" t="s">
        <v>11</v>
      </c>
      <c r="G383" s="7" t="s">
        <v>420</v>
      </c>
      <c r="H383" s="19" t="s">
        <v>410</v>
      </c>
      <c r="I383" s="19">
        <v>37000</v>
      </c>
      <c r="J383" s="19">
        <v>24817</v>
      </c>
      <c r="K383" s="7"/>
    </row>
    <row r="384" spans="1:11" ht="78.75" x14ac:dyDescent="0.2">
      <c r="A384" s="18" t="s">
        <v>7</v>
      </c>
      <c r="B384" s="7" t="s">
        <v>8</v>
      </c>
      <c r="C384" s="7">
        <v>727</v>
      </c>
      <c r="D384" s="7" t="s">
        <v>408</v>
      </c>
      <c r="E384" s="7" t="s">
        <v>10</v>
      </c>
      <c r="F384" s="7" t="s">
        <v>11</v>
      </c>
      <c r="G384" s="7" t="s">
        <v>421</v>
      </c>
      <c r="H384" s="19" t="s">
        <v>410</v>
      </c>
      <c r="I384" s="19">
        <v>27000</v>
      </c>
      <c r="J384" s="19">
        <v>24817</v>
      </c>
      <c r="K384" s="7"/>
    </row>
    <row r="385" spans="1:11" ht="78.75" x14ac:dyDescent="0.2">
      <c r="A385" s="18" t="s">
        <v>7</v>
      </c>
      <c r="B385" s="7" t="s">
        <v>8</v>
      </c>
      <c r="C385" s="7">
        <v>727</v>
      </c>
      <c r="D385" s="7" t="s">
        <v>408</v>
      </c>
      <c r="E385" s="7" t="s">
        <v>10</v>
      </c>
      <c r="F385" s="7" t="s">
        <v>11</v>
      </c>
      <c r="G385" s="7" t="s">
        <v>422</v>
      </c>
      <c r="H385" s="19" t="s">
        <v>410</v>
      </c>
      <c r="I385" s="19">
        <v>10000</v>
      </c>
      <c r="J385" s="19">
        <v>9950</v>
      </c>
      <c r="K385" s="7"/>
    </row>
    <row r="386" spans="1:11" ht="78.75" x14ac:dyDescent="0.2">
      <c r="A386" s="18" t="s">
        <v>7</v>
      </c>
      <c r="B386" s="7" t="s">
        <v>8</v>
      </c>
      <c r="C386" s="7">
        <v>727</v>
      </c>
      <c r="D386" s="7" t="s">
        <v>408</v>
      </c>
      <c r="E386" s="7" t="s">
        <v>10</v>
      </c>
      <c r="F386" s="7" t="s">
        <v>11</v>
      </c>
      <c r="G386" s="7" t="s">
        <v>423</v>
      </c>
      <c r="H386" s="19" t="s">
        <v>410</v>
      </c>
      <c r="I386" s="19">
        <v>105682</v>
      </c>
      <c r="J386" s="19">
        <v>30682</v>
      </c>
      <c r="K386" s="7"/>
    </row>
    <row r="387" spans="1:11" ht="78.75" x14ac:dyDescent="0.2">
      <c r="A387" s="18" t="s">
        <v>7</v>
      </c>
      <c r="B387" s="7" t="s">
        <v>8</v>
      </c>
      <c r="C387" s="7">
        <v>727</v>
      </c>
      <c r="D387" s="7" t="s">
        <v>408</v>
      </c>
      <c r="E387" s="7" t="s">
        <v>10</v>
      </c>
      <c r="F387" s="7" t="s">
        <v>11</v>
      </c>
      <c r="G387" s="7" t="s">
        <v>424</v>
      </c>
      <c r="H387" s="19" t="s">
        <v>410</v>
      </c>
      <c r="I387" s="19">
        <v>20000</v>
      </c>
      <c r="J387" s="19">
        <v>19901</v>
      </c>
      <c r="K387" s="7"/>
    </row>
    <row r="388" spans="1:11" ht="78.75" x14ac:dyDescent="0.2">
      <c r="A388" s="18" t="s">
        <v>7</v>
      </c>
      <c r="B388" s="7" t="s">
        <v>8</v>
      </c>
      <c r="C388" s="7">
        <v>727</v>
      </c>
      <c r="D388" s="7" t="s">
        <v>408</v>
      </c>
      <c r="E388" s="7" t="s">
        <v>10</v>
      </c>
      <c r="F388" s="7" t="s">
        <v>11</v>
      </c>
      <c r="G388" s="7" t="s">
        <v>425</v>
      </c>
      <c r="H388" s="19" t="s">
        <v>410</v>
      </c>
      <c r="I388" s="19">
        <v>5000</v>
      </c>
      <c r="J388" s="19">
        <v>4975</v>
      </c>
      <c r="K388" s="7"/>
    </row>
    <row r="389" spans="1:11" ht="78.75" x14ac:dyDescent="0.2">
      <c r="A389" s="18" t="s">
        <v>7</v>
      </c>
      <c r="B389" s="7" t="s">
        <v>8</v>
      </c>
      <c r="C389" s="7">
        <v>727</v>
      </c>
      <c r="D389" s="7" t="s">
        <v>408</v>
      </c>
      <c r="E389" s="7" t="s">
        <v>10</v>
      </c>
      <c r="F389" s="7" t="s">
        <v>11</v>
      </c>
      <c r="G389" s="7" t="s">
        <v>426</v>
      </c>
      <c r="H389" s="19" t="s">
        <v>410</v>
      </c>
      <c r="I389" s="19">
        <v>3000</v>
      </c>
      <c r="J389" s="19">
        <v>2985</v>
      </c>
      <c r="K389" s="7"/>
    </row>
    <row r="390" spans="1:11" ht="78.75" x14ac:dyDescent="0.2">
      <c r="A390" s="18" t="s">
        <v>7</v>
      </c>
      <c r="B390" s="7" t="s">
        <v>8</v>
      </c>
      <c r="C390" s="7">
        <v>727</v>
      </c>
      <c r="D390" s="7" t="s">
        <v>408</v>
      </c>
      <c r="E390" s="7" t="s">
        <v>10</v>
      </c>
      <c r="F390" s="7" t="s">
        <v>11</v>
      </c>
      <c r="G390" s="7" t="s">
        <v>427</v>
      </c>
      <c r="H390" s="19" t="s">
        <v>410</v>
      </c>
      <c r="I390" s="19">
        <v>10000</v>
      </c>
      <c r="J390" s="19">
        <v>9950</v>
      </c>
      <c r="K390" s="7"/>
    </row>
    <row r="391" spans="1:11" ht="78.75" x14ac:dyDescent="0.2">
      <c r="A391" s="18" t="s">
        <v>7</v>
      </c>
      <c r="B391" s="7" t="s">
        <v>8</v>
      </c>
      <c r="C391" s="7">
        <v>727</v>
      </c>
      <c r="D391" s="7" t="s">
        <v>408</v>
      </c>
      <c r="E391" s="7" t="s">
        <v>10</v>
      </c>
      <c r="F391" s="7" t="s">
        <v>11</v>
      </c>
      <c r="G391" s="7" t="s">
        <v>428</v>
      </c>
      <c r="H391" s="19" t="s">
        <v>410</v>
      </c>
      <c r="I391" s="19">
        <v>5500</v>
      </c>
      <c r="J391" s="19">
        <v>5473</v>
      </c>
      <c r="K391" s="7"/>
    </row>
    <row r="392" spans="1:11" ht="78.75" x14ac:dyDescent="0.2">
      <c r="A392" s="18" t="s">
        <v>7</v>
      </c>
      <c r="B392" s="7" t="s">
        <v>8</v>
      </c>
      <c r="C392" s="7">
        <v>727</v>
      </c>
      <c r="D392" s="7" t="s">
        <v>408</v>
      </c>
      <c r="E392" s="7" t="s">
        <v>10</v>
      </c>
      <c r="F392" s="7" t="s">
        <v>11</v>
      </c>
      <c r="G392" s="7" t="s">
        <v>429</v>
      </c>
      <c r="H392" s="19" t="s">
        <v>410</v>
      </c>
      <c r="I392" s="19">
        <v>5000</v>
      </c>
      <c r="J392" s="19">
        <v>4975</v>
      </c>
      <c r="K392" s="7"/>
    </row>
    <row r="393" spans="1:11" ht="78.75" x14ac:dyDescent="0.2">
      <c r="A393" s="18" t="s">
        <v>7</v>
      </c>
      <c r="B393" s="7" t="s">
        <v>8</v>
      </c>
      <c r="C393" s="7">
        <v>727</v>
      </c>
      <c r="D393" s="7" t="s">
        <v>408</v>
      </c>
      <c r="E393" s="7" t="s">
        <v>10</v>
      </c>
      <c r="F393" s="7" t="s">
        <v>11</v>
      </c>
      <c r="G393" s="7" t="s">
        <v>430</v>
      </c>
      <c r="H393" s="19" t="s">
        <v>410</v>
      </c>
      <c r="I393" s="19">
        <v>3000</v>
      </c>
      <c r="J393" s="19">
        <v>2985</v>
      </c>
      <c r="K393" s="7"/>
    </row>
    <row r="394" spans="1:11" ht="78.75" x14ac:dyDescent="0.2">
      <c r="A394" s="18" t="s">
        <v>7</v>
      </c>
      <c r="B394" s="7" t="s">
        <v>8</v>
      </c>
      <c r="C394" s="7">
        <v>727</v>
      </c>
      <c r="D394" s="7" t="s">
        <v>408</v>
      </c>
      <c r="E394" s="7" t="s">
        <v>10</v>
      </c>
      <c r="F394" s="7" t="s">
        <v>11</v>
      </c>
      <c r="G394" s="7" t="s">
        <v>431</v>
      </c>
      <c r="H394" s="19" t="s">
        <v>410</v>
      </c>
      <c r="I394" s="19">
        <v>5000</v>
      </c>
      <c r="J394" s="19">
        <v>4975</v>
      </c>
      <c r="K394" s="7"/>
    </row>
    <row r="395" spans="1:11" ht="78.75" x14ac:dyDescent="0.2">
      <c r="A395" s="18" t="s">
        <v>7</v>
      </c>
      <c r="B395" s="7" t="s">
        <v>8</v>
      </c>
      <c r="C395" s="7">
        <v>727</v>
      </c>
      <c r="D395" s="7" t="s">
        <v>408</v>
      </c>
      <c r="E395" s="7" t="s">
        <v>10</v>
      </c>
      <c r="F395" s="7" t="s">
        <v>11</v>
      </c>
      <c r="G395" s="7" t="s">
        <v>432</v>
      </c>
      <c r="H395" s="19" t="s">
        <v>410</v>
      </c>
      <c r="I395" s="19">
        <v>10000</v>
      </c>
      <c r="J395" s="19">
        <v>9950</v>
      </c>
      <c r="K395" s="7"/>
    </row>
    <row r="396" spans="1:11" ht="78.75" x14ac:dyDescent="0.2">
      <c r="A396" s="18" t="s">
        <v>7</v>
      </c>
      <c r="B396" s="7" t="s">
        <v>8</v>
      </c>
      <c r="C396" s="7">
        <v>727</v>
      </c>
      <c r="D396" s="7" t="s">
        <v>408</v>
      </c>
      <c r="E396" s="7" t="s">
        <v>10</v>
      </c>
      <c r="F396" s="7" t="s">
        <v>11</v>
      </c>
      <c r="G396" s="7" t="s">
        <v>433</v>
      </c>
      <c r="H396" s="19" t="s">
        <v>410</v>
      </c>
      <c r="I396" s="19">
        <v>8000</v>
      </c>
      <c r="J396" s="19">
        <v>7960</v>
      </c>
      <c r="K396" s="7"/>
    </row>
    <row r="397" spans="1:11" ht="78.75" x14ac:dyDescent="0.2">
      <c r="A397" s="18" t="s">
        <v>7</v>
      </c>
      <c r="B397" s="7" t="s">
        <v>8</v>
      </c>
      <c r="C397" s="7">
        <v>727</v>
      </c>
      <c r="D397" s="7" t="s">
        <v>408</v>
      </c>
      <c r="E397" s="7" t="s">
        <v>10</v>
      </c>
      <c r="F397" s="7" t="s">
        <v>11</v>
      </c>
      <c r="G397" s="7" t="s">
        <v>434</v>
      </c>
      <c r="H397" s="19" t="s">
        <v>410</v>
      </c>
      <c r="I397" s="19">
        <v>5000</v>
      </c>
      <c r="J397" s="19">
        <v>4975</v>
      </c>
      <c r="K397" s="7"/>
    </row>
    <row r="398" spans="1:11" ht="78.75" x14ac:dyDescent="0.2">
      <c r="A398" s="18" t="s">
        <v>7</v>
      </c>
      <c r="B398" s="7" t="s">
        <v>8</v>
      </c>
      <c r="C398" s="7">
        <v>727</v>
      </c>
      <c r="D398" s="7" t="s">
        <v>408</v>
      </c>
      <c r="E398" s="7" t="s">
        <v>10</v>
      </c>
      <c r="F398" s="7" t="s">
        <v>11</v>
      </c>
      <c r="G398" s="7" t="s">
        <v>435</v>
      </c>
      <c r="H398" s="19" t="s">
        <v>410</v>
      </c>
      <c r="I398" s="19">
        <v>5000</v>
      </c>
      <c r="J398" s="19">
        <v>4975</v>
      </c>
      <c r="K398" s="7"/>
    </row>
    <row r="399" spans="1:11" ht="78.75" x14ac:dyDescent="0.2">
      <c r="A399" s="18" t="s">
        <v>7</v>
      </c>
      <c r="B399" s="7" t="s">
        <v>8</v>
      </c>
      <c r="C399" s="7">
        <v>727</v>
      </c>
      <c r="D399" s="7" t="s">
        <v>408</v>
      </c>
      <c r="E399" s="7" t="s">
        <v>10</v>
      </c>
      <c r="F399" s="7" t="s">
        <v>11</v>
      </c>
      <c r="G399" s="7" t="s">
        <v>436</v>
      </c>
      <c r="H399" s="19" t="s">
        <v>410</v>
      </c>
      <c r="I399" s="19">
        <v>4000</v>
      </c>
      <c r="J399" s="19">
        <v>3980</v>
      </c>
      <c r="K399" s="7"/>
    </row>
    <row r="400" spans="1:11" ht="78.75" x14ac:dyDescent="0.2">
      <c r="A400" s="18" t="s">
        <v>7</v>
      </c>
      <c r="B400" s="7" t="s">
        <v>8</v>
      </c>
      <c r="C400" s="7">
        <v>727</v>
      </c>
      <c r="D400" s="7" t="s">
        <v>408</v>
      </c>
      <c r="E400" s="7" t="s">
        <v>10</v>
      </c>
      <c r="F400" s="7" t="s">
        <v>11</v>
      </c>
      <c r="G400" s="7" t="s">
        <v>437</v>
      </c>
      <c r="H400" s="19" t="s">
        <v>410</v>
      </c>
      <c r="I400" s="19">
        <v>1500</v>
      </c>
      <c r="J400" s="19">
        <v>1493</v>
      </c>
      <c r="K400" s="7"/>
    </row>
    <row r="401" spans="1:11" ht="78.75" x14ac:dyDescent="0.2">
      <c r="A401" s="18" t="s">
        <v>7</v>
      </c>
      <c r="B401" s="7" t="s">
        <v>8</v>
      </c>
      <c r="C401" s="7">
        <v>727</v>
      </c>
      <c r="D401" s="7" t="s">
        <v>408</v>
      </c>
      <c r="E401" s="7" t="s">
        <v>10</v>
      </c>
      <c r="F401" s="7" t="s">
        <v>11</v>
      </c>
      <c r="G401" s="7" t="s">
        <v>438</v>
      </c>
      <c r="H401" s="19" t="s">
        <v>410</v>
      </c>
      <c r="I401" s="19">
        <v>5000</v>
      </c>
      <c r="J401" s="19">
        <v>4975</v>
      </c>
      <c r="K401" s="7"/>
    </row>
    <row r="402" spans="1:11" ht="78.75" x14ac:dyDescent="0.2">
      <c r="A402" s="18" t="s">
        <v>7</v>
      </c>
      <c r="B402" s="7" t="s">
        <v>8</v>
      </c>
      <c r="C402" s="7">
        <v>727</v>
      </c>
      <c r="D402" s="7" t="s">
        <v>408</v>
      </c>
      <c r="E402" s="7" t="s">
        <v>10</v>
      </c>
      <c r="F402" s="7" t="s">
        <v>11</v>
      </c>
      <c r="G402" s="7" t="s">
        <v>439</v>
      </c>
      <c r="H402" s="19" t="s">
        <v>410</v>
      </c>
      <c r="I402" s="19">
        <v>2500</v>
      </c>
      <c r="J402" s="19">
        <v>2488</v>
      </c>
      <c r="K402" s="7"/>
    </row>
    <row r="403" spans="1:11" ht="78.75" x14ac:dyDescent="0.2">
      <c r="A403" s="18" t="s">
        <v>7</v>
      </c>
      <c r="B403" s="7" t="s">
        <v>8</v>
      </c>
      <c r="C403" s="7">
        <v>727</v>
      </c>
      <c r="D403" s="7" t="s">
        <v>408</v>
      </c>
      <c r="E403" s="7" t="s">
        <v>10</v>
      </c>
      <c r="F403" s="7" t="s">
        <v>11</v>
      </c>
      <c r="G403" s="7" t="s">
        <v>440</v>
      </c>
      <c r="H403" s="19" t="s">
        <v>410</v>
      </c>
      <c r="I403" s="19">
        <v>41059</v>
      </c>
      <c r="J403" s="19">
        <v>8143</v>
      </c>
      <c r="K403" s="7"/>
    </row>
    <row r="404" spans="1:11" ht="78.75" x14ac:dyDescent="0.2">
      <c r="A404" s="18" t="s">
        <v>7</v>
      </c>
      <c r="B404" s="7" t="s">
        <v>8</v>
      </c>
      <c r="C404" s="7">
        <v>727</v>
      </c>
      <c r="D404" s="7" t="s">
        <v>408</v>
      </c>
      <c r="E404" s="7" t="s">
        <v>10</v>
      </c>
      <c r="F404" s="7" t="s">
        <v>11</v>
      </c>
      <c r="G404" s="7" t="s">
        <v>441</v>
      </c>
      <c r="H404" s="19" t="s">
        <v>410</v>
      </c>
      <c r="I404" s="19">
        <v>2000</v>
      </c>
      <c r="J404" s="19">
        <v>1990</v>
      </c>
      <c r="K404" s="7"/>
    </row>
    <row r="405" spans="1:11" ht="78.75" x14ac:dyDescent="0.2">
      <c r="A405" s="18" t="s">
        <v>7</v>
      </c>
      <c r="B405" s="7" t="s">
        <v>8</v>
      </c>
      <c r="C405" s="7">
        <v>727</v>
      </c>
      <c r="D405" s="7" t="s">
        <v>408</v>
      </c>
      <c r="E405" s="7" t="s">
        <v>10</v>
      </c>
      <c r="F405" s="7" t="s">
        <v>11</v>
      </c>
      <c r="G405" s="7" t="s">
        <v>442</v>
      </c>
      <c r="H405" s="19" t="s">
        <v>410</v>
      </c>
      <c r="I405" s="19">
        <v>3000</v>
      </c>
      <c r="J405" s="19">
        <v>2985</v>
      </c>
      <c r="K405" s="7"/>
    </row>
    <row r="406" spans="1:11" ht="78.75" x14ac:dyDescent="0.2">
      <c r="A406" s="18" t="s">
        <v>7</v>
      </c>
      <c r="B406" s="7" t="s">
        <v>8</v>
      </c>
      <c r="C406" s="7">
        <v>727</v>
      </c>
      <c r="D406" s="7" t="s">
        <v>408</v>
      </c>
      <c r="E406" s="7" t="s">
        <v>10</v>
      </c>
      <c r="F406" s="7" t="s">
        <v>11</v>
      </c>
      <c r="G406" s="7" t="s">
        <v>443</v>
      </c>
      <c r="H406" s="19" t="s">
        <v>410</v>
      </c>
      <c r="I406" s="19">
        <v>3500</v>
      </c>
      <c r="J406" s="19">
        <v>2985</v>
      </c>
      <c r="K406" s="7"/>
    </row>
    <row r="407" spans="1:11" ht="78.75" x14ac:dyDescent="0.2">
      <c r="A407" s="18" t="s">
        <v>7</v>
      </c>
      <c r="B407" s="7" t="s">
        <v>8</v>
      </c>
      <c r="C407" s="7">
        <v>727</v>
      </c>
      <c r="D407" s="7" t="s">
        <v>408</v>
      </c>
      <c r="E407" s="7" t="s">
        <v>10</v>
      </c>
      <c r="F407" s="7" t="s">
        <v>11</v>
      </c>
      <c r="G407" s="7" t="s">
        <v>444</v>
      </c>
      <c r="H407" s="19" t="s">
        <v>410</v>
      </c>
      <c r="I407" s="19">
        <v>15000</v>
      </c>
      <c r="J407" s="19">
        <v>14926</v>
      </c>
      <c r="K407" s="7"/>
    </row>
    <row r="408" spans="1:11" ht="78.75" x14ac:dyDescent="0.2">
      <c r="A408" s="18" t="s">
        <v>7</v>
      </c>
      <c r="B408" s="7" t="s">
        <v>8</v>
      </c>
      <c r="C408" s="7">
        <v>727</v>
      </c>
      <c r="D408" s="7" t="s">
        <v>408</v>
      </c>
      <c r="E408" s="7" t="s">
        <v>10</v>
      </c>
      <c r="F408" s="7" t="s">
        <v>11</v>
      </c>
      <c r="G408" s="7" t="s">
        <v>445</v>
      </c>
      <c r="H408" s="19" t="s">
        <v>410</v>
      </c>
      <c r="I408" s="19">
        <v>12500</v>
      </c>
      <c r="J408" s="19">
        <v>12438</v>
      </c>
      <c r="K408" s="7"/>
    </row>
    <row r="409" spans="1:11" ht="78.75" x14ac:dyDescent="0.2">
      <c r="A409" s="18" t="s">
        <v>7</v>
      </c>
      <c r="B409" s="7" t="s">
        <v>8</v>
      </c>
      <c r="C409" s="7">
        <v>727</v>
      </c>
      <c r="D409" s="7" t="s">
        <v>408</v>
      </c>
      <c r="E409" s="7" t="s">
        <v>10</v>
      </c>
      <c r="F409" s="7" t="s">
        <v>11</v>
      </c>
      <c r="G409" s="7" t="s">
        <v>446</v>
      </c>
      <c r="H409" s="19" t="s">
        <v>410</v>
      </c>
      <c r="I409" s="19">
        <v>6500</v>
      </c>
      <c r="J409" s="19">
        <v>6468</v>
      </c>
      <c r="K409" s="7"/>
    </row>
    <row r="410" spans="1:11" ht="78.75" x14ac:dyDescent="0.2">
      <c r="A410" s="18" t="s">
        <v>7</v>
      </c>
      <c r="B410" s="7" t="s">
        <v>8</v>
      </c>
      <c r="C410" s="7">
        <v>727</v>
      </c>
      <c r="D410" s="7" t="s">
        <v>408</v>
      </c>
      <c r="E410" s="7" t="s">
        <v>10</v>
      </c>
      <c r="F410" s="7" t="s">
        <v>11</v>
      </c>
      <c r="G410" s="7" t="s">
        <v>447</v>
      </c>
      <c r="H410" s="19" t="s">
        <v>410</v>
      </c>
      <c r="I410" s="19">
        <v>2500</v>
      </c>
      <c r="J410" s="19">
        <v>2488</v>
      </c>
      <c r="K410" s="7"/>
    </row>
    <row r="411" spans="1:11" ht="78.75" x14ac:dyDescent="0.2">
      <c r="A411" s="18" t="s">
        <v>7</v>
      </c>
      <c r="B411" s="7" t="s">
        <v>8</v>
      </c>
      <c r="C411" s="7">
        <v>727</v>
      </c>
      <c r="D411" s="7" t="s">
        <v>408</v>
      </c>
      <c r="E411" s="7" t="s">
        <v>10</v>
      </c>
      <c r="F411" s="7" t="s">
        <v>11</v>
      </c>
      <c r="G411" s="7" t="s">
        <v>448</v>
      </c>
      <c r="H411" s="19" t="s">
        <v>410</v>
      </c>
      <c r="I411" s="19">
        <v>5000</v>
      </c>
      <c r="J411" s="19">
        <v>4975</v>
      </c>
      <c r="K411" s="7"/>
    </row>
    <row r="412" spans="1:11" ht="78.75" x14ac:dyDescent="0.2">
      <c r="A412" s="18" t="s">
        <v>7</v>
      </c>
      <c r="B412" s="7" t="s">
        <v>8</v>
      </c>
      <c r="C412" s="7">
        <v>727</v>
      </c>
      <c r="D412" s="7" t="s">
        <v>408</v>
      </c>
      <c r="E412" s="7" t="s">
        <v>10</v>
      </c>
      <c r="F412" s="7" t="s">
        <v>11</v>
      </c>
      <c r="G412" s="7" t="s">
        <v>449</v>
      </c>
      <c r="H412" s="19" t="s">
        <v>410</v>
      </c>
      <c r="I412" s="19">
        <v>10000</v>
      </c>
      <c r="J412" s="19">
        <v>9950</v>
      </c>
      <c r="K412" s="7"/>
    </row>
    <row r="413" spans="1:11" ht="78.75" x14ac:dyDescent="0.2">
      <c r="A413" s="18" t="s">
        <v>7</v>
      </c>
      <c r="B413" s="7" t="s">
        <v>8</v>
      </c>
      <c r="C413" s="7">
        <v>727</v>
      </c>
      <c r="D413" s="7" t="s">
        <v>408</v>
      </c>
      <c r="E413" s="7" t="s">
        <v>10</v>
      </c>
      <c r="F413" s="7" t="s">
        <v>11</v>
      </c>
      <c r="G413" s="7" t="s">
        <v>450</v>
      </c>
      <c r="H413" s="19" t="s">
        <v>410</v>
      </c>
      <c r="I413" s="19">
        <v>1000</v>
      </c>
      <c r="J413" s="19">
        <v>995</v>
      </c>
      <c r="K413" s="7"/>
    </row>
    <row r="414" spans="1:11" ht="78.75" x14ac:dyDescent="0.2">
      <c r="A414" s="18" t="s">
        <v>7</v>
      </c>
      <c r="B414" s="7" t="s">
        <v>8</v>
      </c>
      <c r="C414" s="7">
        <v>727</v>
      </c>
      <c r="D414" s="7" t="s">
        <v>408</v>
      </c>
      <c r="E414" s="7" t="s">
        <v>10</v>
      </c>
      <c r="F414" s="7" t="s">
        <v>11</v>
      </c>
      <c r="G414" s="7" t="s">
        <v>451</v>
      </c>
      <c r="H414" s="19" t="s">
        <v>410</v>
      </c>
      <c r="I414" s="19">
        <v>5000</v>
      </c>
      <c r="J414" s="19">
        <v>500</v>
      </c>
      <c r="K414" s="7"/>
    </row>
    <row r="415" spans="1:11" ht="78.75" x14ac:dyDescent="0.2">
      <c r="A415" s="18" t="s">
        <v>7</v>
      </c>
      <c r="B415" s="7" t="s">
        <v>8</v>
      </c>
      <c r="C415" s="7">
        <v>727</v>
      </c>
      <c r="D415" s="7" t="s">
        <v>408</v>
      </c>
      <c r="E415" s="7" t="s">
        <v>10</v>
      </c>
      <c r="F415" s="7" t="s">
        <v>11</v>
      </c>
      <c r="G415" s="7" t="s">
        <v>452</v>
      </c>
      <c r="H415" s="19" t="s">
        <v>410</v>
      </c>
      <c r="I415" s="19">
        <v>5000</v>
      </c>
      <c r="J415" s="19">
        <v>4975</v>
      </c>
      <c r="K415" s="7"/>
    </row>
    <row r="416" spans="1:11" ht="78.75" x14ac:dyDescent="0.2">
      <c r="A416" s="18" t="s">
        <v>7</v>
      </c>
      <c r="B416" s="7" t="s">
        <v>8</v>
      </c>
      <c r="C416" s="7">
        <v>727</v>
      </c>
      <c r="D416" s="7" t="s">
        <v>408</v>
      </c>
      <c r="E416" s="7" t="s">
        <v>10</v>
      </c>
      <c r="F416" s="7" t="s">
        <v>11</v>
      </c>
      <c r="G416" s="7" t="s">
        <v>453</v>
      </c>
      <c r="H416" s="19" t="s">
        <v>410</v>
      </c>
      <c r="I416" s="19">
        <v>1000</v>
      </c>
      <c r="J416" s="19">
        <v>995</v>
      </c>
      <c r="K416" s="7"/>
    </row>
    <row r="417" spans="1:11" ht="78.75" x14ac:dyDescent="0.2">
      <c r="A417" s="18" t="s">
        <v>7</v>
      </c>
      <c r="B417" s="7" t="s">
        <v>8</v>
      </c>
      <c r="C417" s="7">
        <v>727</v>
      </c>
      <c r="D417" s="7" t="s">
        <v>408</v>
      </c>
      <c r="E417" s="7" t="s">
        <v>10</v>
      </c>
      <c r="F417" s="7" t="s">
        <v>11</v>
      </c>
      <c r="G417" s="7" t="s">
        <v>454</v>
      </c>
      <c r="H417" s="19" t="s">
        <v>410</v>
      </c>
      <c r="I417" s="19">
        <v>3000</v>
      </c>
      <c r="J417" s="19">
        <v>2985</v>
      </c>
      <c r="K417" s="7"/>
    </row>
    <row r="418" spans="1:11" ht="78.75" x14ac:dyDescent="0.2">
      <c r="A418" s="18" t="s">
        <v>7</v>
      </c>
      <c r="B418" s="7" t="s">
        <v>8</v>
      </c>
      <c r="C418" s="7">
        <v>727</v>
      </c>
      <c r="D418" s="7" t="s">
        <v>408</v>
      </c>
      <c r="E418" s="7" t="s">
        <v>10</v>
      </c>
      <c r="F418" s="7" t="s">
        <v>11</v>
      </c>
      <c r="G418" s="7" t="s">
        <v>455</v>
      </c>
      <c r="H418" s="19" t="s">
        <v>410</v>
      </c>
      <c r="I418" s="19">
        <v>3000</v>
      </c>
      <c r="J418" s="19">
        <v>2985</v>
      </c>
      <c r="K418" s="7"/>
    </row>
    <row r="419" spans="1:11" ht="78.75" x14ac:dyDescent="0.2">
      <c r="A419" s="18" t="s">
        <v>7</v>
      </c>
      <c r="B419" s="7" t="s">
        <v>8</v>
      </c>
      <c r="C419" s="7">
        <v>727</v>
      </c>
      <c r="D419" s="7" t="s">
        <v>408</v>
      </c>
      <c r="E419" s="7" t="s">
        <v>10</v>
      </c>
      <c r="F419" s="7" t="s">
        <v>11</v>
      </c>
      <c r="G419" s="7" t="s">
        <v>456</v>
      </c>
      <c r="H419" s="19" t="s">
        <v>410</v>
      </c>
      <c r="I419" s="19">
        <v>1000</v>
      </c>
      <c r="J419" s="19">
        <v>995</v>
      </c>
      <c r="K419" s="7"/>
    </row>
    <row r="420" spans="1:11" ht="78.75" x14ac:dyDescent="0.2">
      <c r="A420" s="18" t="s">
        <v>7</v>
      </c>
      <c r="B420" s="7" t="s">
        <v>8</v>
      </c>
      <c r="C420" s="7">
        <v>727</v>
      </c>
      <c r="D420" s="7" t="s">
        <v>408</v>
      </c>
      <c r="E420" s="7" t="s">
        <v>10</v>
      </c>
      <c r="F420" s="7" t="s">
        <v>11</v>
      </c>
      <c r="G420" s="7" t="s">
        <v>457</v>
      </c>
      <c r="H420" s="19" t="s">
        <v>410</v>
      </c>
      <c r="I420" s="19">
        <v>5000</v>
      </c>
      <c r="J420" s="19">
        <v>4975</v>
      </c>
      <c r="K420" s="7"/>
    </row>
    <row r="421" spans="1:11" ht="78.75" x14ac:dyDescent="0.2">
      <c r="A421" s="18" t="s">
        <v>7</v>
      </c>
      <c r="B421" s="7" t="s">
        <v>8</v>
      </c>
      <c r="C421" s="7">
        <v>727</v>
      </c>
      <c r="D421" s="7" t="s">
        <v>408</v>
      </c>
      <c r="E421" s="7" t="s">
        <v>10</v>
      </c>
      <c r="F421" s="7" t="s">
        <v>11</v>
      </c>
      <c r="G421" s="7" t="s">
        <v>458</v>
      </c>
      <c r="H421" s="19" t="s">
        <v>410</v>
      </c>
      <c r="I421" s="19">
        <v>3000</v>
      </c>
      <c r="J421" s="19">
        <v>2985</v>
      </c>
      <c r="K421" s="7"/>
    </row>
    <row r="422" spans="1:11" ht="78.75" x14ac:dyDescent="0.2">
      <c r="A422" s="18" t="s">
        <v>7</v>
      </c>
      <c r="B422" s="7" t="s">
        <v>8</v>
      </c>
      <c r="C422" s="7">
        <v>727</v>
      </c>
      <c r="D422" s="7" t="s">
        <v>408</v>
      </c>
      <c r="E422" s="7" t="s">
        <v>10</v>
      </c>
      <c r="F422" s="7" t="s">
        <v>11</v>
      </c>
      <c r="G422" s="7" t="s">
        <v>459</v>
      </c>
      <c r="H422" s="19" t="s">
        <v>410</v>
      </c>
      <c r="I422" s="19">
        <v>10000</v>
      </c>
      <c r="J422" s="19">
        <v>9950</v>
      </c>
      <c r="K422" s="7"/>
    </row>
    <row r="423" spans="1:11" ht="78.75" x14ac:dyDescent="0.2">
      <c r="A423" s="18" t="s">
        <v>7</v>
      </c>
      <c r="B423" s="7" t="s">
        <v>8</v>
      </c>
      <c r="C423" s="7">
        <v>727</v>
      </c>
      <c r="D423" s="7" t="s">
        <v>408</v>
      </c>
      <c r="E423" s="7" t="s">
        <v>10</v>
      </c>
      <c r="F423" s="7" t="s">
        <v>11</v>
      </c>
      <c r="G423" s="7" t="s">
        <v>460</v>
      </c>
      <c r="H423" s="19" t="s">
        <v>410</v>
      </c>
      <c r="I423" s="19">
        <v>2000</v>
      </c>
      <c r="J423" s="19">
        <v>1990</v>
      </c>
      <c r="K423" s="7"/>
    </row>
    <row r="424" spans="1:11" ht="78.75" x14ac:dyDescent="0.2">
      <c r="A424" s="18" t="s">
        <v>7</v>
      </c>
      <c r="B424" s="7" t="s">
        <v>8</v>
      </c>
      <c r="C424" s="7">
        <v>727</v>
      </c>
      <c r="D424" s="7" t="s">
        <v>408</v>
      </c>
      <c r="E424" s="7" t="s">
        <v>10</v>
      </c>
      <c r="F424" s="7" t="s">
        <v>11</v>
      </c>
      <c r="G424" s="7" t="s">
        <v>461</v>
      </c>
      <c r="H424" s="19" t="s">
        <v>410</v>
      </c>
      <c r="I424" s="19">
        <v>5000</v>
      </c>
      <c r="J424" s="19">
        <v>4975</v>
      </c>
      <c r="K424" s="7"/>
    </row>
    <row r="425" spans="1:11" ht="78.75" x14ac:dyDescent="0.2">
      <c r="A425" s="18" t="s">
        <v>7</v>
      </c>
      <c r="B425" s="7" t="s">
        <v>8</v>
      </c>
      <c r="C425" s="7">
        <v>727</v>
      </c>
      <c r="D425" s="7" t="s">
        <v>408</v>
      </c>
      <c r="E425" s="7" t="s">
        <v>10</v>
      </c>
      <c r="F425" s="7" t="s">
        <v>11</v>
      </c>
      <c r="G425" s="7" t="s">
        <v>462</v>
      </c>
      <c r="H425" s="19" t="s">
        <v>410</v>
      </c>
      <c r="I425" s="19">
        <v>2500</v>
      </c>
      <c r="J425" s="19">
        <v>2488</v>
      </c>
      <c r="K425" s="7"/>
    </row>
    <row r="426" spans="1:11" ht="78.75" x14ac:dyDescent="0.2">
      <c r="A426" s="18" t="s">
        <v>7</v>
      </c>
      <c r="B426" s="7" t="s">
        <v>8</v>
      </c>
      <c r="C426" s="7">
        <v>727</v>
      </c>
      <c r="D426" s="7" t="s">
        <v>408</v>
      </c>
      <c r="E426" s="7" t="s">
        <v>10</v>
      </c>
      <c r="F426" s="7" t="s">
        <v>11</v>
      </c>
      <c r="G426" s="7" t="s">
        <v>463</v>
      </c>
      <c r="H426" s="19" t="s">
        <v>410</v>
      </c>
      <c r="I426" s="19">
        <v>60000</v>
      </c>
      <c r="J426" s="19">
        <v>23703</v>
      </c>
      <c r="K426" s="7"/>
    </row>
    <row r="427" spans="1:11" ht="78.75" x14ac:dyDescent="0.2">
      <c r="A427" s="18" t="s">
        <v>7</v>
      </c>
      <c r="B427" s="7" t="s">
        <v>8</v>
      </c>
      <c r="C427" s="7">
        <v>727</v>
      </c>
      <c r="D427" s="7" t="s">
        <v>408</v>
      </c>
      <c r="E427" s="7" t="s">
        <v>10</v>
      </c>
      <c r="F427" s="7" t="s">
        <v>11</v>
      </c>
      <c r="G427" s="7" t="s">
        <v>464</v>
      </c>
      <c r="H427" s="19" t="s">
        <v>410</v>
      </c>
      <c r="I427" s="19">
        <v>10000</v>
      </c>
      <c r="J427" s="19">
        <v>9950</v>
      </c>
      <c r="K427" s="7"/>
    </row>
    <row r="428" spans="1:11" ht="78.75" x14ac:dyDescent="0.2">
      <c r="A428" s="18" t="s">
        <v>7</v>
      </c>
      <c r="B428" s="7" t="s">
        <v>8</v>
      </c>
      <c r="C428" s="7">
        <v>727</v>
      </c>
      <c r="D428" s="7" t="s">
        <v>408</v>
      </c>
      <c r="E428" s="7" t="s">
        <v>10</v>
      </c>
      <c r="F428" s="7" t="s">
        <v>11</v>
      </c>
      <c r="G428" s="7" t="s">
        <v>465</v>
      </c>
      <c r="H428" s="19" t="s">
        <v>410</v>
      </c>
      <c r="I428" s="19">
        <v>2500</v>
      </c>
      <c r="J428" s="19">
        <v>2488</v>
      </c>
      <c r="K428" s="7"/>
    </row>
    <row r="429" spans="1:11" ht="78.75" x14ac:dyDescent="0.2">
      <c r="A429" s="18" t="s">
        <v>7</v>
      </c>
      <c r="B429" s="7" t="s">
        <v>8</v>
      </c>
      <c r="C429" s="7">
        <v>727</v>
      </c>
      <c r="D429" s="7" t="s">
        <v>408</v>
      </c>
      <c r="E429" s="7" t="s">
        <v>10</v>
      </c>
      <c r="F429" s="7" t="s">
        <v>11</v>
      </c>
      <c r="G429" s="7" t="s">
        <v>466</v>
      </c>
      <c r="H429" s="19" t="s">
        <v>410</v>
      </c>
      <c r="I429" s="19">
        <v>3000</v>
      </c>
      <c r="J429" s="19">
        <v>2985</v>
      </c>
      <c r="K429" s="7"/>
    </row>
    <row r="430" spans="1:11" ht="78.75" x14ac:dyDescent="0.2">
      <c r="A430" s="18" t="s">
        <v>7</v>
      </c>
      <c r="B430" s="7" t="s">
        <v>8</v>
      </c>
      <c r="C430" s="7">
        <v>727</v>
      </c>
      <c r="D430" s="7" t="s">
        <v>408</v>
      </c>
      <c r="E430" s="7" t="s">
        <v>10</v>
      </c>
      <c r="F430" s="7" t="s">
        <v>11</v>
      </c>
      <c r="G430" s="7" t="s">
        <v>467</v>
      </c>
      <c r="H430" s="19" t="s">
        <v>410</v>
      </c>
      <c r="I430" s="19">
        <v>50000</v>
      </c>
      <c r="J430" s="19">
        <v>108</v>
      </c>
      <c r="K430" s="7"/>
    </row>
    <row r="431" spans="1:11" ht="78.75" x14ac:dyDescent="0.2">
      <c r="A431" s="18" t="s">
        <v>7</v>
      </c>
      <c r="B431" s="7" t="s">
        <v>8</v>
      </c>
      <c r="C431" s="7">
        <v>727</v>
      </c>
      <c r="D431" s="7" t="s">
        <v>408</v>
      </c>
      <c r="E431" s="7" t="s">
        <v>10</v>
      </c>
      <c r="F431" s="7" t="s">
        <v>11</v>
      </c>
      <c r="G431" s="7" t="s">
        <v>468</v>
      </c>
      <c r="H431" s="19" t="s">
        <v>410</v>
      </c>
      <c r="I431" s="19">
        <v>10000</v>
      </c>
      <c r="J431" s="19">
        <v>9950</v>
      </c>
      <c r="K431" s="7"/>
    </row>
    <row r="432" spans="1:11" ht="78.75" x14ac:dyDescent="0.2">
      <c r="A432" s="18" t="s">
        <v>7</v>
      </c>
      <c r="B432" s="7" t="s">
        <v>8</v>
      </c>
      <c r="C432" s="7">
        <v>727</v>
      </c>
      <c r="D432" s="7" t="s">
        <v>408</v>
      </c>
      <c r="E432" s="7" t="s">
        <v>10</v>
      </c>
      <c r="F432" s="7" t="s">
        <v>11</v>
      </c>
      <c r="G432" s="7" t="s">
        <v>469</v>
      </c>
      <c r="H432" s="19" t="s">
        <v>410</v>
      </c>
      <c r="I432" s="19">
        <v>1000</v>
      </c>
      <c r="J432" s="19">
        <v>995</v>
      </c>
      <c r="K432" s="7"/>
    </row>
    <row r="433" spans="1:11" ht="78.75" x14ac:dyDescent="0.2">
      <c r="A433" s="18" t="s">
        <v>7</v>
      </c>
      <c r="B433" s="7" t="s">
        <v>8</v>
      </c>
      <c r="C433" s="7">
        <v>727</v>
      </c>
      <c r="D433" s="7" t="s">
        <v>408</v>
      </c>
      <c r="E433" s="7" t="s">
        <v>10</v>
      </c>
      <c r="F433" s="7" t="s">
        <v>11</v>
      </c>
      <c r="G433" s="7" t="s">
        <v>470</v>
      </c>
      <c r="H433" s="19" t="s">
        <v>410</v>
      </c>
      <c r="I433" s="19">
        <v>7500</v>
      </c>
      <c r="J433" s="19">
        <v>7463</v>
      </c>
      <c r="K433" s="7"/>
    </row>
    <row r="434" spans="1:11" ht="78.75" x14ac:dyDescent="0.2">
      <c r="A434" s="18" t="s">
        <v>7</v>
      </c>
      <c r="B434" s="7" t="s">
        <v>8</v>
      </c>
      <c r="C434" s="7">
        <v>730</v>
      </c>
      <c r="D434" s="7" t="s">
        <v>408</v>
      </c>
      <c r="E434" s="7" t="s">
        <v>24</v>
      </c>
      <c r="F434" s="7" t="s">
        <v>11</v>
      </c>
      <c r="G434" s="7" t="s">
        <v>471</v>
      </c>
      <c r="H434" s="19" t="s">
        <v>410</v>
      </c>
      <c r="I434" s="19">
        <v>3000</v>
      </c>
      <c r="J434" s="19">
        <v>3000</v>
      </c>
      <c r="K434" s="7"/>
    </row>
    <row r="435" spans="1:11" ht="78.75" x14ac:dyDescent="0.2">
      <c r="A435" s="18" t="s">
        <v>7</v>
      </c>
      <c r="B435" s="7" t="s">
        <v>8</v>
      </c>
      <c r="C435" s="7">
        <v>730</v>
      </c>
      <c r="D435" s="7" t="s">
        <v>408</v>
      </c>
      <c r="E435" s="7" t="s">
        <v>24</v>
      </c>
      <c r="F435" s="7" t="s">
        <v>11</v>
      </c>
      <c r="G435" s="7" t="s">
        <v>472</v>
      </c>
      <c r="H435" s="19" t="s">
        <v>410</v>
      </c>
      <c r="I435" s="19">
        <v>2500</v>
      </c>
      <c r="J435" s="19">
        <v>2500</v>
      </c>
      <c r="K435" s="7"/>
    </row>
    <row r="436" spans="1:11" ht="78.75" x14ac:dyDescent="0.2">
      <c r="A436" s="18" t="s">
        <v>7</v>
      </c>
      <c r="B436" s="7" t="s">
        <v>8</v>
      </c>
      <c r="C436" s="7">
        <v>730</v>
      </c>
      <c r="D436" s="7" t="s">
        <v>408</v>
      </c>
      <c r="E436" s="7" t="s">
        <v>24</v>
      </c>
      <c r="F436" s="7" t="s">
        <v>11</v>
      </c>
      <c r="G436" s="7" t="s">
        <v>473</v>
      </c>
      <c r="H436" s="19" t="s">
        <v>410</v>
      </c>
      <c r="I436" s="19">
        <v>10000</v>
      </c>
      <c r="J436" s="19">
        <v>10000</v>
      </c>
      <c r="K436" s="7"/>
    </row>
    <row r="437" spans="1:11" ht="78.75" x14ac:dyDescent="0.2">
      <c r="A437" s="18" t="s">
        <v>7</v>
      </c>
      <c r="B437" s="7" t="s">
        <v>8</v>
      </c>
      <c r="C437" s="7">
        <v>730</v>
      </c>
      <c r="D437" s="7" t="s">
        <v>408</v>
      </c>
      <c r="E437" s="7" t="s">
        <v>24</v>
      </c>
      <c r="F437" s="7" t="s">
        <v>11</v>
      </c>
      <c r="G437" s="7" t="s">
        <v>474</v>
      </c>
      <c r="H437" s="19" t="s">
        <v>410</v>
      </c>
      <c r="I437" s="19">
        <v>2000</v>
      </c>
      <c r="J437" s="19">
        <v>2000</v>
      </c>
      <c r="K437" s="7"/>
    </row>
    <row r="438" spans="1:11" ht="78.75" x14ac:dyDescent="0.2">
      <c r="A438" s="18" t="s">
        <v>7</v>
      </c>
      <c r="B438" s="7" t="s">
        <v>8</v>
      </c>
      <c r="C438" s="7">
        <v>730</v>
      </c>
      <c r="D438" s="7" t="s">
        <v>408</v>
      </c>
      <c r="E438" s="7" t="s">
        <v>24</v>
      </c>
      <c r="F438" s="7" t="s">
        <v>11</v>
      </c>
      <c r="G438" s="7" t="s">
        <v>475</v>
      </c>
      <c r="H438" s="19" t="s">
        <v>410</v>
      </c>
      <c r="I438" s="19">
        <v>2000</v>
      </c>
      <c r="J438" s="19">
        <v>2000</v>
      </c>
      <c r="K438" s="7"/>
    </row>
    <row r="439" spans="1:11" ht="78.75" x14ac:dyDescent="0.2">
      <c r="A439" s="18" t="s">
        <v>7</v>
      </c>
      <c r="B439" s="7" t="s">
        <v>8</v>
      </c>
      <c r="C439" s="7">
        <v>730</v>
      </c>
      <c r="D439" s="7" t="s">
        <v>408</v>
      </c>
      <c r="E439" s="7" t="s">
        <v>24</v>
      </c>
      <c r="F439" s="7" t="s">
        <v>11</v>
      </c>
      <c r="G439" s="7" t="s">
        <v>476</v>
      </c>
      <c r="H439" s="19" t="s">
        <v>410</v>
      </c>
      <c r="I439" s="19">
        <v>1500</v>
      </c>
      <c r="J439" s="19">
        <v>1500</v>
      </c>
      <c r="K439" s="7"/>
    </row>
    <row r="440" spans="1:11" ht="78.75" x14ac:dyDescent="0.2">
      <c r="A440" s="18" t="s">
        <v>7</v>
      </c>
      <c r="B440" s="7" t="s">
        <v>8</v>
      </c>
      <c r="C440" s="7">
        <v>730</v>
      </c>
      <c r="D440" s="7" t="s">
        <v>408</v>
      </c>
      <c r="E440" s="7" t="s">
        <v>24</v>
      </c>
      <c r="F440" s="7" t="s">
        <v>11</v>
      </c>
      <c r="G440" s="7" t="s">
        <v>477</v>
      </c>
      <c r="H440" s="19" t="s">
        <v>410</v>
      </c>
      <c r="I440" s="19">
        <v>1000</v>
      </c>
      <c r="J440" s="19">
        <v>1000</v>
      </c>
      <c r="K440" s="7"/>
    </row>
    <row r="441" spans="1:11" ht="78.75" x14ac:dyDescent="0.2">
      <c r="A441" s="18" t="s">
        <v>7</v>
      </c>
      <c r="B441" s="7" t="s">
        <v>8</v>
      </c>
      <c r="C441" s="7">
        <v>730</v>
      </c>
      <c r="D441" s="7" t="s">
        <v>408</v>
      </c>
      <c r="E441" s="7" t="s">
        <v>24</v>
      </c>
      <c r="F441" s="7" t="s">
        <v>11</v>
      </c>
      <c r="G441" s="7" t="s">
        <v>478</v>
      </c>
      <c r="H441" s="19" t="s">
        <v>410</v>
      </c>
      <c r="I441" s="19">
        <v>5000</v>
      </c>
      <c r="J441" s="19">
        <v>5000</v>
      </c>
      <c r="K441" s="7"/>
    </row>
    <row r="442" spans="1:11" ht="78.75" x14ac:dyDescent="0.2">
      <c r="A442" s="18" t="s">
        <v>7</v>
      </c>
      <c r="B442" s="7" t="s">
        <v>8</v>
      </c>
      <c r="C442" s="7">
        <v>730</v>
      </c>
      <c r="D442" s="7" t="s">
        <v>408</v>
      </c>
      <c r="E442" s="7" t="s">
        <v>24</v>
      </c>
      <c r="F442" s="7" t="s">
        <v>11</v>
      </c>
      <c r="G442" s="7" t="s">
        <v>479</v>
      </c>
      <c r="H442" s="19" t="s">
        <v>410</v>
      </c>
      <c r="I442" s="19">
        <v>2000</v>
      </c>
      <c r="J442" s="19">
        <v>2000</v>
      </c>
      <c r="K442" s="7"/>
    </row>
    <row r="443" spans="1:11" ht="78.75" x14ac:dyDescent="0.2">
      <c r="A443" s="18" t="s">
        <v>7</v>
      </c>
      <c r="B443" s="7" t="s">
        <v>8</v>
      </c>
      <c r="C443" s="7">
        <v>730</v>
      </c>
      <c r="D443" s="7" t="s">
        <v>408</v>
      </c>
      <c r="E443" s="7" t="s">
        <v>24</v>
      </c>
      <c r="F443" s="7" t="s">
        <v>11</v>
      </c>
      <c r="G443" s="7" t="s">
        <v>480</v>
      </c>
      <c r="H443" s="19" t="s">
        <v>410</v>
      </c>
      <c r="I443" s="19">
        <v>1000</v>
      </c>
      <c r="J443" s="19">
        <v>1000</v>
      </c>
      <c r="K443" s="7"/>
    </row>
    <row r="444" spans="1:11" ht="78.75" x14ac:dyDescent="0.2">
      <c r="A444" s="18" t="s">
        <v>7</v>
      </c>
      <c r="B444" s="7" t="s">
        <v>8</v>
      </c>
      <c r="C444" s="7">
        <v>730</v>
      </c>
      <c r="D444" s="7" t="s">
        <v>408</v>
      </c>
      <c r="E444" s="7" t="s">
        <v>24</v>
      </c>
      <c r="F444" s="7" t="s">
        <v>11</v>
      </c>
      <c r="G444" s="7" t="s">
        <v>481</v>
      </c>
      <c r="H444" s="19" t="s">
        <v>410</v>
      </c>
      <c r="I444" s="19">
        <v>2000</v>
      </c>
      <c r="J444" s="19">
        <v>2000</v>
      </c>
      <c r="K444" s="7"/>
    </row>
    <row r="445" spans="1:11" ht="78.75" x14ac:dyDescent="0.2">
      <c r="A445" s="18" t="s">
        <v>7</v>
      </c>
      <c r="B445" s="7" t="s">
        <v>8</v>
      </c>
      <c r="C445" s="7">
        <v>730</v>
      </c>
      <c r="D445" s="7" t="s">
        <v>408</v>
      </c>
      <c r="E445" s="7" t="s">
        <v>24</v>
      </c>
      <c r="F445" s="7" t="s">
        <v>11</v>
      </c>
      <c r="G445" s="7" t="s">
        <v>482</v>
      </c>
      <c r="H445" s="19" t="s">
        <v>410</v>
      </c>
      <c r="I445" s="19">
        <v>2000</v>
      </c>
      <c r="J445" s="19">
        <v>2000</v>
      </c>
      <c r="K445" s="7"/>
    </row>
    <row r="446" spans="1:11" ht="78.75" x14ac:dyDescent="0.2">
      <c r="A446" s="18" t="s">
        <v>7</v>
      </c>
      <c r="B446" s="7" t="s">
        <v>8</v>
      </c>
      <c r="C446" s="7">
        <v>730</v>
      </c>
      <c r="D446" s="7" t="s">
        <v>408</v>
      </c>
      <c r="E446" s="7" t="s">
        <v>24</v>
      </c>
      <c r="F446" s="7" t="s">
        <v>11</v>
      </c>
      <c r="G446" s="7" t="s">
        <v>483</v>
      </c>
      <c r="H446" s="19" t="s">
        <v>410</v>
      </c>
      <c r="I446" s="19">
        <v>2000</v>
      </c>
      <c r="J446" s="19">
        <v>2000</v>
      </c>
      <c r="K446" s="7"/>
    </row>
    <row r="447" spans="1:11" ht="78.75" x14ac:dyDescent="0.2">
      <c r="A447" s="18" t="s">
        <v>7</v>
      </c>
      <c r="B447" s="7" t="s">
        <v>8</v>
      </c>
      <c r="C447" s="7">
        <v>730</v>
      </c>
      <c r="D447" s="7" t="s">
        <v>408</v>
      </c>
      <c r="E447" s="7" t="s">
        <v>24</v>
      </c>
      <c r="F447" s="7" t="s">
        <v>11</v>
      </c>
      <c r="G447" s="7" t="s">
        <v>484</v>
      </c>
      <c r="H447" s="19" t="s">
        <v>410</v>
      </c>
      <c r="I447" s="19">
        <v>2000</v>
      </c>
      <c r="J447" s="19">
        <v>2000</v>
      </c>
      <c r="K447" s="7"/>
    </row>
    <row r="448" spans="1:11" ht="78.75" x14ac:dyDescent="0.2">
      <c r="A448" s="18" t="s">
        <v>7</v>
      </c>
      <c r="B448" s="7" t="s">
        <v>8</v>
      </c>
      <c r="C448" s="7">
        <v>730</v>
      </c>
      <c r="D448" s="7" t="s">
        <v>408</v>
      </c>
      <c r="E448" s="7" t="s">
        <v>24</v>
      </c>
      <c r="F448" s="7" t="s">
        <v>11</v>
      </c>
      <c r="G448" s="7" t="s">
        <v>485</v>
      </c>
      <c r="H448" s="19" t="s">
        <v>410</v>
      </c>
      <c r="I448" s="19">
        <v>2000</v>
      </c>
      <c r="J448" s="19">
        <v>2000</v>
      </c>
      <c r="K448" s="7"/>
    </row>
    <row r="449" spans="1:11" ht="78.75" x14ac:dyDescent="0.2">
      <c r="A449" s="18" t="s">
        <v>7</v>
      </c>
      <c r="B449" s="7" t="s">
        <v>8</v>
      </c>
      <c r="C449" s="7">
        <v>730</v>
      </c>
      <c r="D449" s="7" t="s">
        <v>408</v>
      </c>
      <c r="E449" s="7" t="s">
        <v>24</v>
      </c>
      <c r="F449" s="7" t="s">
        <v>11</v>
      </c>
      <c r="G449" s="7" t="s">
        <v>486</v>
      </c>
      <c r="H449" s="19" t="s">
        <v>410</v>
      </c>
      <c r="I449" s="19">
        <v>1000</v>
      </c>
      <c r="J449" s="19">
        <v>1000</v>
      </c>
      <c r="K449" s="7"/>
    </row>
    <row r="450" spans="1:11" ht="78.75" x14ac:dyDescent="0.2">
      <c r="A450" s="18" t="s">
        <v>7</v>
      </c>
      <c r="B450" s="7" t="s">
        <v>8</v>
      </c>
      <c r="C450" s="7">
        <v>730</v>
      </c>
      <c r="D450" s="7" t="s">
        <v>408</v>
      </c>
      <c r="E450" s="7" t="s">
        <v>24</v>
      </c>
      <c r="F450" s="7" t="s">
        <v>11</v>
      </c>
      <c r="G450" s="7" t="s">
        <v>487</v>
      </c>
      <c r="H450" s="19" t="s">
        <v>410</v>
      </c>
      <c r="I450" s="19">
        <v>5000</v>
      </c>
      <c r="J450" s="19">
        <v>5000</v>
      </c>
      <c r="K450" s="7"/>
    </row>
    <row r="451" spans="1:11" ht="78.75" x14ac:dyDescent="0.2">
      <c r="A451" s="18" t="s">
        <v>7</v>
      </c>
      <c r="B451" s="7" t="s">
        <v>8</v>
      </c>
      <c r="C451" s="7">
        <v>730</v>
      </c>
      <c r="D451" s="7" t="s">
        <v>408</v>
      </c>
      <c r="E451" s="7" t="s">
        <v>24</v>
      </c>
      <c r="F451" s="7" t="s">
        <v>11</v>
      </c>
      <c r="G451" s="7" t="s">
        <v>488</v>
      </c>
      <c r="H451" s="19" t="s">
        <v>410</v>
      </c>
      <c r="I451" s="19">
        <v>1000</v>
      </c>
      <c r="J451" s="19">
        <v>1000</v>
      </c>
      <c r="K451" s="7"/>
    </row>
    <row r="452" spans="1:11" ht="78.75" x14ac:dyDescent="0.2">
      <c r="A452" s="18" t="s">
        <v>7</v>
      </c>
      <c r="B452" s="7" t="s">
        <v>8</v>
      </c>
      <c r="C452" s="7">
        <v>730</v>
      </c>
      <c r="D452" s="7" t="s">
        <v>408</v>
      </c>
      <c r="E452" s="7" t="s">
        <v>24</v>
      </c>
      <c r="F452" s="7" t="s">
        <v>11</v>
      </c>
      <c r="G452" s="7" t="s">
        <v>489</v>
      </c>
      <c r="H452" s="19" t="s">
        <v>410</v>
      </c>
      <c r="I452" s="19">
        <v>4500</v>
      </c>
      <c r="J452" s="19">
        <v>4500</v>
      </c>
      <c r="K452" s="7"/>
    </row>
    <row r="453" spans="1:11" ht="78.75" x14ac:dyDescent="0.2">
      <c r="A453" s="18" t="s">
        <v>7</v>
      </c>
      <c r="B453" s="7" t="s">
        <v>8</v>
      </c>
      <c r="C453" s="7">
        <v>730</v>
      </c>
      <c r="D453" s="7" t="s">
        <v>408</v>
      </c>
      <c r="E453" s="7" t="s">
        <v>24</v>
      </c>
      <c r="F453" s="7" t="s">
        <v>11</v>
      </c>
      <c r="G453" s="7" t="s">
        <v>490</v>
      </c>
      <c r="H453" s="19" t="s">
        <v>410</v>
      </c>
      <c r="I453" s="19">
        <v>2000</v>
      </c>
      <c r="J453" s="19">
        <v>2000</v>
      </c>
      <c r="K453" s="7"/>
    </row>
    <row r="454" spans="1:11" ht="78.75" x14ac:dyDescent="0.2">
      <c r="A454" s="18" t="s">
        <v>7</v>
      </c>
      <c r="B454" s="7" t="s">
        <v>8</v>
      </c>
      <c r="C454" s="7">
        <v>730</v>
      </c>
      <c r="D454" s="7" t="s">
        <v>408</v>
      </c>
      <c r="E454" s="7" t="s">
        <v>24</v>
      </c>
      <c r="F454" s="7" t="s">
        <v>11</v>
      </c>
      <c r="G454" s="7" t="s">
        <v>491</v>
      </c>
      <c r="H454" s="19" t="s">
        <v>410</v>
      </c>
      <c r="I454" s="19">
        <v>2000</v>
      </c>
      <c r="J454" s="19">
        <v>2000</v>
      </c>
      <c r="K454" s="7"/>
    </row>
    <row r="455" spans="1:11" ht="78.75" x14ac:dyDescent="0.2">
      <c r="A455" s="18" t="s">
        <v>7</v>
      </c>
      <c r="B455" s="7" t="s">
        <v>8</v>
      </c>
      <c r="C455" s="7">
        <v>730</v>
      </c>
      <c r="D455" s="7" t="s">
        <v>408</v>
      </c>
      <c r="E455" s="7" t="s">
        <v>24</v>
      </c>
      <c r="F455" s="7" t="s">
        <v>11</v>
      </c>
      <c r="G455" s="7" t="s">
        <v>492</v>
      </c>
      <c r="H455" s="19" t="s">
        <v>410</v>
      </c>
      <c r="I455" s="19">
        <v>4000</v>
      </c>
      <c r="J455" s="19">
        <v>4000</v>
      </c>
      <c r="K455" s="7"/>
    </row>
    <row r="456" spans="1:11" ht="78.75" x14ac:dyDescent="0.2">
      <c r="A456" s="18" t="s">
        <v>7</v>
      </c>
      <c r="B456" s="7" t="s">
        <v>8</v>
      </c>
      <c r="C456" s="7">
        <v>730</v>
      </c>
      <c r="D456" s="7" t="s">
        <v>408</v>
      </c>
      <c r="E456" s="7" t="s">
        <v>24</v>
      </c>
      <c r="F456" s="7" t="s">
        <v>11</v>
      </c>
      <c r="G456" s="7" t="s">
        <v>493</v>
      </c>
      <c r="H456" s="19" t="s">
        <v>410</v>
      </c>
      <c r="I456" s="19">
        <v>10000</v>
      </c>
      <c r="J456" s="19">
        <v>10000</v>
      </c>
      <c r="K456" s="7"/>
    </row>
    <row r="457" spans="1:11" ht="78.75" x14ac:dyDescent="0.2">
      <c r="A457" s="18" t="s">
        <v>7</v>
      </c>
      <c r="B457" s="7" t="s">
        <v>8</v>
      </c>
      <c r="C457" s="7">
        <v>730</v>
      </c>
      <c r="D457" s="7" t="s">
        <v>408</v>
      </c>
      <c r="E457" s="7" t="s">
        <v>24</v>
      </c>
      <c r="F457" s="7" t="s">
        <v>11</v>
      </c>
      <c r="G457" s="7" t="s">
        <v>494</v>
      </c>
      <c r="H457" s="19" t="s">
        <v>410</v>
      </c>
      <c r="I457" s="19">
        <v>2000</v>
      </c>
      <c r="J457" s="19">
        <v>2000</v>
      </c>
      <c r="K457" s="7"/>
    </row>
    <row r="458" spans="1:11" ht="78.75" x14ac:dyDescent="0.2">
      <c r="A458" s="18" t="s">
        <v>7</v>
      </c>
      <c r="B458" s="7" t="s">
        <v>8</v>
      </c>
      <c r="C458" s="7">
        <v>730</v>
      </c>
      <c r="D458" s="7" t="s">
        <v>408</v>
      </c>
      <c r="E458" s="7" t="s">
        <v>24</v>
      </c>
      <c r="F458" s="7" t="s">
        <v>11</v>
      </c>
      <c r="G458" s="7" t="s">
        <v>495</v>
      </c>
      <c r="H458" s="19" t="s">
        <v>410</v>
      </c>
      <c r="I458" s="19">
        <v>2000</v>
      </c>
      <c r="J458" s="19">
        <v>2000</v>
      </c>
      <c r="K458" s="7"/>
    </row>
    <row r="459" spans="1:11" ht="78.75" x14ac:dyDescent="0.2">
      <c r="A459" s="18" t="s">
        <v>7</v>
      </c>
      <c r="B459" s="7" t="s">
        <v>8</v>
      </c>
      <c r="C459" s="7">
        <v>730</v>
      </c>
      <c r="D459" s="7" t="s">
        <v>408</v>
      </c>
      <c r="E459" s="7" t="s">
        <v>24</v>
      </c>
      <c r="F459" s="7" t="s">
        <v>11</v>
      </c>
      <c r="G459" s="7" t="s">
        <v>496</v>
      </c>
      <c r="H459" s="19" t="s">
        <v>410</v>
      </c>
      <c r="I459" s="19">
        <v>1000</v>
      </c>
      <c r="J459" s="19">
        <v>1000</v>
      </c>
      <c r="K459" s="7"/>
    </row>
    <row r="460" spans="1:11" ht="78.75" x14ac:dyDescent="0.2">
      <c r="A460" s="18" t="s">
        <v>7</v>
      </c>
      <c r="B460" s="7" t="s">
        <v>8</v>
      </c>
      <c r="C460" s="7">
        <v>730</v>
      </c>
      <c r="D460" s="7" t="s">
        <v>408</v>
      </c>
      <c r="E460" s="7" t="s">
        <v>24</v>
      </c>
      <c r="F460" s="7" t="s">
        <v>11</v>
      </c>
      <c r="G460" s="7" t="s">
        <v>497</v>
      </c>
      <c r="H460" s="19" t="s">
        <v>410</v>
      </c>
      <c r="I460" s="19">
        <v>2000</v>
      </c>
      <c r="J460" s="19">
        <v>2000</v>
      </c>
      <c r="K460" s="7"/>
    </row>
    <row r="461" spans="1:11" ht="78.75" x14ac:dyDescent="0.2">
      <c r="A461" s="18" t="s">
        <v>7</v>
      </c>
      <c r="B461" s="7" t="s">
        <v>8</v>
      </c>
      <c r="C461" s="7">
        <v>731</v>
      </c>
      <c r="D461" s="7" t="s">
        <v>408</v>
      </c>
      <c r="E461" s="7" t="s">
        <v>26</v>
      </c>
      <c r="F461" s="7" t="s">
        <v>11</v>
      </c>
      <c r="G461" s="7" t="s">
        <v>498</v>
      </c>
      <c r="H461" s="19" t="s">
        <v>499</v>
      </c>
      <c r="I461" s="19">
        <v>2500</v>
      </c>
      <c r="J461" s="19">
        <v>2500</v>
      </c>
      <c r="K461" s="7"/>
    </row>
    <row r="462" spans="1:11" ht="78.75" x14ac:dyDescent="0.2">
      <c r="A462" s="18" t="s">
        <v>7</v>
      </c>
      <c r="B462" s="7" t="s">
        <v>8</v>
      </c>
      <c r="C462" s="7">
        <v>731</v>
      </c>
      <c r="D462" s="7" t="s">
        <v>408</v>
      </c>
      <c r="E462" s="7" t="s">
        <v>26</v>
      </c>
      <c r="F462" s="7" t="s">
        <v>11</v>
      </c>
      <c r="G462" s="7" t="s">
        <v>500</v>
      </c>
      <c r="H462" s="19" t="s">
        <v>499</v>
      </c>
      <c r="I462" s="19">
        <v>14300</v>
      </c>
      <c r="J462" s="19">
        <v>14300</v>
      </c>
      <c r="K462" s="7"/>
    </row>
    <row r="463" spans="1:11" ht="78.75" x14ac:dyDescent="0.2">
      <c r="A463" s="18" t="s">
        <v>7</v>
      </c>
      <c r="B463" s="7" t="s">
        <v>8</v>
      </c>
      <c r="C463" s="7">
        <v>731</v>
      </c>
      <c r="D463" s="7" t="s">
        <v>408</v>
      </c>
      <c r="E463" s="7" t="s">
        <v>26</v>
      </c>
      <c r="F463" s="7" t="s">
        <v>11</v>
      </c>
      <c r="G463" s="7" t="s">
        <v>501</v>
      </c>
      <c r="H463" s="19" t="s">
        <v>499</v>
      </c>
      <c r="I463" s="19">
        <v>5000</v>
      </c>
      <c r="J463" s="19">
        <v>5000</v>
      </c>
      <c r="K463" s="7"/>
    </row>
    <row r="464" spans="1:11" ht="78.75" x14ac:dyDescent="0.2">
      <c r="A464" s="18" t="s">
        <v>7</v>
      </c>
      <c r="B464" s="7" t="s">
        <v>8</v>
      </c>
      <c r="C464" s="7">
        <v>731</v>
      </c>
      <c r="D464" s="7" t="s">
        <v>408</v>
      </c>
      <c r="E464" s="7" t="s">
        <v>26</v>
      </c>
      <c r="F464" s="7" t="s">
        <v>11</v>
      </c>
      <c r="G464" s="7" t="s">
        <v>502</v>
      </c>
      <c r="H464" s="19" t="s">
        <v>499</v>
      </c>
      <c r="I464" s="19">
        <v>65000</v>
      </c>
      <c r="J464" s="19">
        <v>65000</v>
      </c>
      <c r="K464" s="7"/>
    </row>
    <row r="465" spans="1:11" ht="78.75" x14ac:dyDescent="0.2">
      <c r="A465" s="18" t="s">
        <v>7</v>
      </c>
      <c r="B465" s="7" t="s">
        <v>8</v>
      </c>
      <c r="C465" s="7">
        <v>731</v>
      </c>
      <c r="D465" s="7" t="s">
        <v>408</v>
      </c>
      <c r="E465" s="7" t="s">
        <v>26</v>
      </c>
      <c r="F465" s="7" t="s">
        <v>11</v>
      </c>
      <c r="G465" s="7" t="s">
        <v>503</v>
      </c>
      <c r="H465" s="19" t="s">
        <v>499</v>
      </c>
      <c r="I465" s="19">
        <v>281000</v>
      </c>
      <c r="J465" s="19">
        <v>281000</v>
      </c>
      <c r="K465" s="7"/>
    </row>
    <row r="466" spans="1:11" ht="78.75" x14ac:dyDescent="0.2">
      <c r="A466" s="18" t="s">
        <v>7</v>
      </c>
      <c r="B466" s="7" t="s">
        <v>8</v>
      </c>
      <c r="C466" s="7">
        <v>731</v>
      </c>
      <c r="D466" s="7" t="s">
        <v>408</v>
      </c>
      <c r="E466" s="7" t="s">
        <v>26</v>
      </c>
      <c r="F466" s="7" t="s">
        <v>11</v>
      </c>
      <c r="G466" s="7" t="s">
        <v>504</v>
      </c>
      <c r="H466" s="19" t="s">
        <v>499</v>
      </c>
      <c r="I466" s="19">
        <v>25000</v>
      </c>
      <c r="J466" s="19">
        <v>25000</v>
      </c>
      <c r="K466" s="7"/>
    </row>
    <row r="467" spans="1:11" ht="78.75" x14ac:dyDescent="0.2">
      <c r="A467" s="18" t="s">
        <v>7</v>
      </c>
      <c r="B467" s="7" t="s">
        <v>8</v>
      </c>
      <c r="C467" s="7">
        <v>731</v>
      </c>
      <c r="D467" s="7" t="s">
        <v>408</v>
      </c>
      <c r="E467" s="7" t="s">
        <v>26</v>
      </c>
      <c r="F467" s="7" t="s">
        <v>11</v>
      </c>
      <c r="G467" s="7" t="s">
        <v>505</v>
      </c>
      <c r="H467" s="19" t="s">
        <v>499</v>
      </c>
      <c r="I467" s="19">
        <v>200000</v>
      </c>
      <c r="J467" s="19">
        <v>200000</v>
      </c>
      <c r="K467" s="7"/>
    </row>
    <row r="468" spans="1:11" ht="78.75" x14ac:dyDescent="0.2">
      <c r="A468" s="18" t="s">
        <v>7</v>
      </c>
      <c r="B468" s="7" t="s">
        <v>8</v>
      </c>
      <c r="C468" s="7">
        <v>731</v>
      </c>
      <c r="D468" s="7" t="s">
        <v>408</v>
      </c>
      <c r="E468" s="7" t="s">
        <v>26</v>
      </c>
      <c r="F468" s="7" t="s">
        <v>11</v>
      </c>
      <c r="G468" s="7" t="s">
        <v>506</v>
      </c>
      <c r="H468" s="19" t="s">
        <v>499</v>
      </c>
      <c r="I468" s="19">
        <v>90000</v>
      </c>
      <c r="J468" s="19">
        <v>90000</v>
      </c>
      <c r="K468" s="7"/>
    </row>
    <row r="469" spans="1:11" ht="78.75" x14ac:dyDescent="0.2">
      <c r="A469" s="18" t="s">
        <v>7</v>
      </c>
      <c r="B469" s="7" t="s">
        <v>8</v>
      </c>
      <c r="C469" s="7">
        <v>731</v>
      </c>
      <c r="D469" s="7" t="s">
        <v>408</v>
      </c>
      <c r="E469" s="7" t="s">
        <v>26</v>
      </c>
      <c r="F469" s="7" t="s">
        <v>11</v>
      </c>
      <c r="G469" s="7" t="s">
        <v>507</v>
      </c>
      <c r="H469" s="19" t="s">
        <v>499</v>
      </c>
      <c r="I469" s="19">
        <v>15000</v>
      </c>
      <c r="J469" s="19">
        <v>15000</v>
      </c>
      <c r="K469" s="7"/>
    </row>
    <row r="470" spans="1:11" ht="78.75" x14ac:dyDescent="0.2">
      <c r="A470" s="18" t="s">
        <v>7</v>
      </c>
      <c r="B470" s="7" t="s">
        <v>8</v>
      </c>
      <c r="C470" s="7">
        <v>731</v>
      </c>
      <c r="D470" s="7" t="s">
        <v>408</v>
      </c>
      <c r="E470" s="7" t="s">
        <v>26</v>
      </c>
      <c r="F470" s="7" t="s">
        <v>11</v>
      </c>
      <c r="G470" s="7" t="s">
        <v>508</v>
      </c>
      <c r="H470" s="19" t="s">
        <v>499</v>
      </c>
      <c r="I470" s="19">
        <v>9000</v>
      </c>
      <c r="J470" s="19">
        <v>9000</v>
      </c>
      <c r="K470" s="7"/>
    </row>
    <row r="471" spans="1:11" ht="78.75" x14ac:dyDescent="0.2">
      <c r="A471" s="18" t="s">
        <v>7</v>
      </c>
      <c r="B471" s="7" t="s">
        <v>8</v>
      </c>
      <c r="C471" s="7">
        <v>731</v>
      </c>
      <c r="D471" s="7" t="s">
        <v>408</v>
      </c>
      <c r="E471" s="7" t="s">
        <v>26</v>
      </c>
      <c r="F471" s="7" t="s">
        <v>11</v>
      </c>
      <c r="G471" s="7" t="s">
        <v>509</v>
      </c>
      <c r="H471" s="19" t="s">
        <v>499</v>
      </c>
      <c r="I471" s="19">
        <v>100000</v>
      </c>
      <c r="J471" s="19">
        <v>100000</v>
      </c>
      <c r="K471" s="7"/>
    </row>
    <row r="472" spans="1:11" ht="78.75" x14ac:dyDescent="0.2">
      <c r="A472" s="18" t="s">
        <v>7</v>
      </c>
      <c r="B472" s="7" t="s">
        <v>8</v>
      </c>
      <c r="C472" s="7">
        <v>731</v>
      </c>
      <c r="D472" s="7" t="s">
        <v>408</v>
      </c>
      <c r="E472" s="7" t="s">
        <v>26</v>
      </c>
      <c r="F472" s="7" t="s">
        <v>11</v>
      </c>
      <c r="G472" s="7" t="s">
        <v>510</v>
      </c>
      <c r="H472" s="19" t="s">
        <v>499</v>
      </c>
      <c r="I472" s="19">
        <v>20000</v>
      </c>
      <c r="J472" s="19">
        <v>20000</v>
      </c>
      <c r="K472" s="7"/>
    </row>
    <row r="473" spans="1:11" ht="78.75" x14ac:dyDescent="0.2">
      <c r="A473" s="18" t="s">
        <v>7</v>
      </c>
      <c r="B473" s="7" t="s">
        <v>8</v>
      </c>
      <c r="C473" s="7">
        <v>731</v>
      </c>
      <c r="D473" s="7" t="s">
        <v>408</v>
      </c>
      <c r="E473" s="7" t="s">
        <v>26</v>
      </c>
      <c r="F473" s="7" t="s">
        <v>11</v>
      </c>
      <c r="G473" s="7" t="s">
        <v>511</v>
      </c>
      <c r="H473" s="19" t="s">
        <v>499</v>
      </c>
      <c r="I473" s="19">
        <v>600</v>
      </c>
      <c r="J473" s="19">
        <v>600</v>
      </c>
      <c r="K473" s="7"/>
    </row>
    <row r="474" spans="1:11" ht="78.75" x14ac:dyDescent="0.2">
      <c r="A474" s="18" t="s">
        <v>7</v>
      </c>
      <c r="B474" s="7" t="s">
        <v>8</v>
      </c>
      <c r="C474" s="7">
        <v>731</v>
      </c>
      <c r="D474" s="7" t="s">
        <v>408</v>
      </c>
      <c r="E474" s="7" t="s">
        <v>26</v>
      </c>
      <c r="F474" s="7" t="s">
        <v>11</v>
      </c>
      <c r="G474" s="7" t="s">
        <v>512</v>
      </c>
      <c r="H474" s="19" t="s">
        <v>499</v>
      </c>
      <c r="I474" s="19">
        <v>13150</v>
      </c>
      <c r="J474" s="19">
        <v>13150</v>
      </c>
      <c r="K474" s="7"/>
    </row>
    <row r="475" spans="1:11" ht="78.75" x14ac:dyDescent="0.2">
      <c r="A475" s="18" t="s">
        <v>7</v>
      </c>
      <c r="B475" s="7" t="s">
        <v>8</v>
      </c>
      <c r="C475" s="7">
        <v>731</v>
      </c>
      <c r="D475" s="7" t="s">
        <v>408</v>
      </c>
      <c r="E475" s="7" t="s">
        <v>26</v>
      </c>
      <c r="F475" s="7" t="s">
        <v>11</v>
      </c>
      <c r="G475" s="7" t="s">
        <v>513</v>
      </c>
      <c r="H475" s="19" t="s">
        <v>499</v>
      </c>
      <c r="I475" s="19">
        <v>100000</v>
      </c>
      <c r="J475" s="19">
        <v>100000</v>
      </c>
      <c r="K475" s="7"/>
    </row>
    <row r="476" spans="1:11" ht="78.75" x14ac:dyDescent="0.2">
      <c r="A476" s="18" t="s">
        <v>7</v>
      </c>
      <c r="B476" s="7" t="s">
        <v>8</v>
      </c>
      <c r="C476" s="7">
        <v>731</v>
      </c>
      <c r="D476" s="7" t="s">
        <v>408</v>
      </c>
      <c r="E476" s="7" t="s">
        <v>26</v>
      </c>
      <c r="F476" s="7" t="s">
        <v>11</v>
      </c>
      <c r="G476" s="7" t="s">
        <v>514</v>
      </c>
      <c r="H476" s="19" t="s">
        <v>499</v>
      </c>
      <c r="I476" s="19">
        <v>6750</v>
      </c>
      <c r="J476" s="19">
        <v>6750</v>
      </c>
      <c r="K476" s="7"/>
    </row>
    <row r="477" spans="1:11" ht="78.75" x14ac:dyDescent="0.2">
      <c r="A477" s="18" t="s">
        <v>7</v>
      </c>
      <c r="B477" s="7" t="s">
        <v>8</v>
      </c>
      <c r="C477" s="7">
        <v>731</v>
      </c>
      <c r="D477" s="7" t="s">
        <v>408</v>
      </c>
      <c r="E477" s="7" t="s">
        <v>26</v>
      </c>
      <c r="F477" s="7" t="s">
        <v>11</v>
      </c>
      <c r="G477" s="7" t="s">
        <v>515</v>
      </c>
      <c r="H477" s="19" t="s">
        <v>499</v>
      </c>
      <c r="I477" s="19">
        <v>7500</v>
      </c>
      <c r="J477" s="19">
        <v>7500</v>
      </c>
      <c r="K477" s="7"/>
    </row>
    <row r="478" spans="1:11" ht="78.75" x14ac:dyDescent="0.2">
      <c r="A478" s="18" t="s">
        <v>7</v>
      </c>
      <c r="B478" s="7" t="s">
        <v>8</v>
      </c>
      <c r="C478" s="7">
        <v>731</v>
      </c>
      <c r="D478" s="7" t="s">
        <v>408</v>
      </c>
      <c r="E478" s="7" t="s">
        <v>26</v>
      </c>
      <c r="F478" s="7" t="s">
        <v>11</v>
      </c>
      <c r="G478" s="7" t="s">
        <v>516</v>
      </c>
      <c r="H478" s="19" t="s">
        <v>499</v>
      </c>
      <c r="I478" s="19">
        <v>5700</v>
      </c>
      <c r="J478" s="19">
        <v>5700</v>
      </c>
      <c r="K478" s="7"/>
    </row>
    <row r="479" spans="1:11" ht="78.75" x14ac:dyDescent="0.2">
      <c r="A479" s="18" t="s">
        <v>7</v>
      </c>
      <c r="B479" s="7" t="s">
        <v>8</v>
      </c>
      <c r="C479" s="7">
        <v>731</v>
      </c>
      <c r="D479" s="7" t="s">
        <v>408</v>
      </c>
      <c r="E479" s="7" t="s">
        <v>26</v>
      </c>
      <c r="F479" s="7" t="s">
        <v>11</v>
      </c>
      <c r="G479" s="7" t="s">
        <v>517</v>
      </c>
      <c r="H479" s="19" t="s">
        <v>499</v>
      </c>
      <c r="I479" s="19">
        <v>5000</v>
      </c>
      <c r="J479" s="19">
        <v>5000</v>
      </c>
      <c r="K479" s="7"/>
    </row>
    <row r="480" spans="1:11" ht="78.75" x14ac:dyDescent="0.2">
      <c r="A480" s="18" t="s">
        <v>7</v>
      </c>
      <c r="B480" s="7" t="s">
        <v>8</v>
      </c>
      <c r="C480" s="7">
        <v>731</v>
      </c>
      <c r="D480" s="7" t="s">
        <v>408</v>
      </c>
      <c r="E480" s="7" t="s">
        <v>26</v>
      </c>
      <c r="F480" s="7" t="s">
        <v>11</v>
      </c>
      <c r="G480" s="7" t="s">
        <v>518</v>
      </c>
      <c r="H480" s="19" t="s">
        <v>499</v>
      </c>
      <c r="I480" s="19">
        <v>7500</v>
      </c>
      <c r="J480" s="19">
        <v>7500</v>
      </c>
      <c r="K480" s="7"/>
    </row>
    <row r="481" spans="1:11" ht="78.75" x14ac:dyDescent="0.2">
      <c r="A481" s="18" t="s">
        <v>7</v>
      </c>
      <c r="B481" s="7" t="s">
        <v>8</v>
      </c>
      <c r="C481" s="7">
        <v>731</v>
      </c>
      <c r="D481" s="7" t="s">
        <v>408</v>
      </c>
      <c r="E481" s="7" t="s">
        <v>26</v>
      </c>
      <c r="F481" s="7" t="s">
        <v>11</v>
      </c>
      <c r="G481" s="7" t="s">
        <v>519</v>
      </c>
      <c r="H481" s="19" t="s">
        <v>499</v>
      </c>
      <c r="I481" s="19">
        <v>68850</v>
      </c>
      <c r="J481" s="19">
        <v>68850</v>
      </c>
      <c r="K481" s="7"/>
    </row>
    <row r="482" spans="1:11" ht="78.75" x14ac:dyDescent="0.2">
      <c r="A482" s="18" t="s">
        <v>7</v>
      </c>
      <c r="B482" s="7" t="s">
        <v>8</v>
      </c>
      <c r="C482" s="7">
        <v>731</v>
      </c>
      <c r="D482" s="7" t="s">
        <v>408</v>
      </c>
      <c r="E482" s="7" t="s">
        <v>26</v>
      </c>
      <c r="F482" s="7" t="s">
        <v>11</v>
      </c>
      <c r="G482" s="7" t="s">
        <v>520</v>
      </c>
      <c r="H482" s="19" t="s">
        <v>499</v>
      </c>
      <c r="I482" s="19">
        <v>50000</v>
      </c>
      <c r="J482" s="19">
        <v>50000</v>
      </c>
      <c r="K482" s="7"/>
    </row>
    <row r="483" spans="1:11" ht="78.75" x14ac:dyDescent="0.2">
      <c r="A483" s="18" t="s">
        <v>7</v>
      </c>
      <c r="B483" s="7" t="s">
        <v>8</v>
      </c>
      <c r="C483" s="7">
        <v>731</v>
      </c>
      <c r="D483" s="7" t="s">
        <v>408</v>
      </c>
      <c r="E483" s="7" t="s">
        <v>26</v>
      </c>
      <c r="F483" s="7" t="s">
        <v>11</v>
      </c>
      <c r="G483" s="7" t="s">
        <v>521</v>
      </c>
      <c r="H483" s="19" t="s">
        <v>499</v>
      </c>
      <c r="I483" s="19">
        <v>25000</v>
      </c>
      <c r="J483" s="19">
        <v>25000</v>
      </c>
      <c r="K483" s="7"/>
    </row>
    <row r="484" spans="1:11" ht="78.75" x14ac:dyDescent="0.2">
      <c r="A484" s="18" t="s">
        <v>7</v>
      </c>
      <c r="B484" s="7" t="s">
        <v>8</v>
      </c>
      <c r="C484" s="7">
        <v>731</v>
      </c>
      <c r="D484" s="7" t="s">
        <v>408</v>
      </c>
      <c r="E484" s="7" t="s">
        <v>26</v>
      </c>
      <c r="F484" s="7" t="s">
        <v>11</v>
      </c>
      <c r="G484" s="7" t="s">
        <v>522</v>
      </c>
      <c r="H484" s="19" t="s">
        <v>499</v>
      </c>
      <c r="I484" s="19">
        <v>60000</v>
      </c>
      <c r="J484" s="19">
        <v>60000</v>
      </c>
      <c r="K484" s="7"/>
    </row>
    <row r="485" spans="1:11" ht="78.75" x14ac:dyDescent="0.2">
      <c r="A485" s="18" t="s">
        <v>7</v>
      </c>
      <c r="B485" s="7" t="s">
        <v>8</v>
      </c>
      <c r="C485" s="7">
        <v>731</v>
      </c>
      <c r="D485" s="7" t="s">
        <v>408</v>
      </c>
      <c r="E485" s="7" t="s">
        <v>26</v>
      </c>
      <c r="F485" s="7" t="s">
        <v>11</v>
      </c>
      <c r="G485" s="7" t="s">
        <v>523</v>
      </c>
      <c r="H485" s="19" t="s">
        <v>499</v>
      </c>
      <c r="I485" s="19">
        <v>10000</v>
      </c>
      <c r="J485" s="19">
        <v>10000</v>
      </c>
      <c r="K485" s="7"/>
    </row>
    <row r="486" spans="1:11" ht="78.75" x14ac:dyDescent="0.2">
      <c r="A486" s="18" t="s">
        <v>7</v>
      </c>
      <c r="B486" s="7" t="s">
        <v>8</v>
      </c>
      <c r="C486" s="7">
        <v>731</v>
      </c>
      <c r="D486" s="7" t="s">
        <v>408</v>
      </c>
      <c r="E486" s="7" t="s">
        <v>26</v>
      </c>
      <c r="F486" s="7" t="s">
        <v>11</v>
      </c>
      <c r="G486" s="7" t="s">
        <v>524</v>
      </c>
      <c r="H486" s="19" t="s">
        <v>499</v>
      </c>
      <c r="I486" s="19">
        <v>10000</v>
      </c>
      <c r="J486" s="19">
        <v>10000</v>
      </c>
      <c r="K486" s="7"/>
    </row>
    <row r="487" spans="1:11" ht="78.75" x14ac:dyDescent="0.2">
      <c r="A487" s="18" t="s">
        <v>7</v>
      </c>
      <c r="B487" s="7" t="s">
        <v>8</v>
      </c>
      <c r="C487" s="7">
        <v>731</v>
      </c>
      <c r="D487" s="7" t="s">
        <v>408</v>
      </c>
      <c r="E487" s="7" t="s">
        <v>26</v>
      </c>
      <c r="F487" s="7" t="s">
        <v>11</v>
      </c>
      <c r="G487" s="7" t="s">
        <v>525</v>
      </c>
      <c r="H487" s="19" t="s">
        <v>499</v>
      </c>
      <c r="I487" s="19">
        <v>25000</v>
      </c>
      <c r="J487" s="19">
        <v>25000</v>
      </c>
      <c r="K487" s="7"/>
    </row>
    <row r="488" spans="1:11" ht="78.75" x14ac:dyDescent="0.2">
      <c r="A488" s="18" t="s">
        <v>7</v>
      </c>
      <c r="B488" s="7" t="s">
        <v>8</v>
      </c>
      <c r="C488" s="7">
        <v>731</v>
      </c>
      <c r="D488" s="7" t="s">
        <v>408</v>
      </c>
      <c r="E488" s="7" t="s">
        <v>26</v>
      </c>
      <c r="F488" s="7" t="s">
        <v>11</v>
      </c>
      <c r="G488" s="7" t="s">
        <v>526</v>
      </c>
      <c r="H488" s="19" t="s">
        <v>499</v>
      </c>
      <c r="I488" s="19">
        <v>15000</v>
      </c>
      <c r="J488" s="19">
        <v>15000</v>
      </c>
      <c r="K488" s="7"/>
    </row>
    <row r="489" spans="1:11" ht="78.75" x14ac:dyDescent="0.2">
      <c r="A489" s="18" t="s">
        <v>7</v>
      </c>
      <c r="B489" s="7" t="s">
        <v>8</v>
      </c>
      <c r="C489" s="7">
        <v>731</v>
      </c>
      <c r="D489" s="7" t="s">
        <v>408</v>
      </c>
      <c r="E489" s="7" t="s">
        <v>26</v>
      </c>
      <c r="F489" s="7" t="s">
        <v>11</v>
      </c>
      <c r="G489" s="7" t="s">
        <v>527</v>
      </c>
      <c r="H489" s="19" t="s">
        <v>499</v>
      </c>
      <c r="I489" s="19">
        <v>22500</v>
      </c>
      <c r="J489" s="19">
        <v>22500</v>
      </c>
      <c r="K489" s="7"/>
    </row>
    <row r="490" spans="1:11" ht="78.75" x14ac:dyDescent="0.2">
      <c r="A490" s="18" t="s">
        <v>7</v>
      </c>
      <c r="B490" s="7" t="s">
        <v>8</v>
      </c>
      <c r="C490" s="7">
        <v>731</v>
      </c>
      <c r="D490" s="7" t="s">
        <v>408</v>
      </c>
      <c r="E490" s="7" t="s">
        <v>26</v>
      </c>
      <c r="F490" s="7" t="s">
        <v>11</v>
      </c>
      <c r="G490" s="7" t="s">
        <v>528</v>
      </c>
      <c r="H490" s="19" t="s">
        <v>499</v>
      </c>
      <c r="I490" s="19">
        <v>15000</v>
      </c>
      <c r="J490" s="19">
        <v>15000</v>
      </c>
      <c r="K490" s="7"/>
    </row>
    <row r="491" spans="1:11" ht="78.75" x14ac:dyDescent="0.2">
      <c r="A491" s="18" t="s">
        <v>7</v>
      </c>
      <c r="B491" s="7" t="s">
        <v>8</v>
      </c>
      <c r="C491" s="7">
        <v>731</v>
      </c>
      <c r="D491" s="7" t="s">
        <v>408</v>
      </c>
      <c r="E491" s="7" t="s">
        <v>26</v>
      </c>
      <c r="F491" s="7" t="s">
        <v>11</v>
      </c>
      <c r="G491" s="7" t="s">
        <v>529</v>
      </c>
      <c r="H491" s="19" t="s">
        <v>499</v>
      </c>
      <c r="I491" s="19">
        <v>7000</v>
      </c>
      <c r="J491" s="19">
        <v>7000</v>
      </c>
      <c r="K491" s="7"/>
    </row>
    <row r="492" spans="1:11" ht="78.75" x14ac:dyDescent="0.2">
      <c r="A492" s="18" t="s">
        <v>7</v>
      </c>
      <c r="B492" s="7" t="s">
        <v>8</v>
      </c>
      <c r="C492" s="7">
        <v>731</v>
      </c>
      <c r="D492" s="7" t="s">
        <v>408</v>
      </c>
      <c r="E492" s="7" t="s">
        <v>26</v>
      </c>
      <c r="F492" s="7" t="s">
        <v>11</v>
      </c>
      <c r="G492" s="7" t="s">
        <v>530</v>
      </c>
      <c r="H492" s="19" t="s">
        <v>499</v>
      </c>
      <c r="I492" s="19">
        <v>1000</v>
      </c>
      <c r="J492" s="19">
        <v>1000</v>
      </c>
      <c r="K492" s="7"/>
    </row>
    <row r="493" spans="1:11" ht="78.75" x14ac:dyDescent="0.2">
      <c r="A493" s="18" t="s">
        <v>7</v>
      </c>
      <c r="B493" s="7" t="s">
        <v>8</v>
      </c>
      <c r="C493" s="7">
        <v>731</v>
      </c>
      <c r="D493" s="7" t="s">
        <v>408</v>
      </c>
      <c r="E493" s="7" t="s">
        <v>26</v>
      </c>
      <c r="F493" s="7" t="s">
        <v>11</v>
      </c>
      <c r="G493" s="7" t="s">
        <v>531</v>
      </c>
      <c r="H493" s="19" t="s">
        <v>499</v>
      </c>
      <c r="I493" s="19">
        <v>5500</v>
      </c>
      <c r="J493" s="19">
        <v>5500</v>
      </c>
      <c r="K493" s="7"/>
    </row>
    <row r="494" spans="1:11" ht="78.75" x14ac:dyDescent="0.2">
      <c r="A494" s="18" t="s">
        <v>7</v>
      </c>
      <c r="B494" s="7" t="s">
        <v>8</v>
      </c>
      <c r="C494" s="7">
        <v>731</v>
      </c>
      <c r="D494" s="7" t="s">
        <v>408</v>
      </c>
      <c r="E494" s="7" t="s">
        <v>26</v>
      </c>
      <c r="F494" s="7" t="s">
        <v>11</v>
      </c>
      <c r="G494" s="7" t="s">
        <v>532</v>
      </c>
      <c r="H494" s="19" t="s">
        <v>499</v>
      </c>
      <c r="I494" s="19">
        <v>20000</v>
      </c>
      <c r="J494" s="19">
        <v>20000</v>
      </c>
      <c r="K494" s="7"/>
    </row>
    <row r="495" spans="1:11" ht="78.75" x14ac:dyDescent="0.2">
      <c r="A495" s="18" t="s">
        <v>7</v>
      </c>
      <c r="B495" s="7" t="s">
        <v>8</v>
      </c>
      <c r="C495" s="7">
        <v>731</v>
      </c>
      <c r="D495" s="7" t="s">
        <v>408</v>
      </c>
      <c r="E495" s="7" t="s">
        <v>26</v>
      </c>
      <c r="F495" s="7" t="s">
        <v>11</v>
      </c>
      <c r="G495" s="7" t="s">
        <v>533</v>
      </c>
      <c r="H495" s="19" t="s">
        <v>499</v>
      </c>
      <c r="I495" s="19">
        <v>3500</v>
      </c>
      <c r="J495" s="19">
        <v>3500</v>
      </c>
      <c r="K495" s="7"/>
    </row>
    <row r="496" spans="1:11" ht="78.75" x14ac:dyDescent="0.2">
      <c r="A496" s="18" t="s">
        <v>7</v>
      </c>
      <c r="B496" s="7" t="s">
        <v>8</v>
      </c>
      <c r="C496" s="7">
        <v>731</v>
      </c>
      <c r="D496" s="7" t="s">
        <v>408</v>
      </c>
      <c r="E496" s="7" t="s">
        <v>26</v>
      </c>
      <c r="F496" s="7" t="s">
        <v>11</v>
      </c>
      <c r="G496" s="7" t="s">
        <v>534</v>
      </c>
      <c r="H496" s="19" t="s">
        <v>499</v>
      </c>
      <c r="I496" s="19">
        <v>10000</v>
      </c>
      <c r="J496" s="19">
        <v>10000</v>
      </c>
      <c r="K496" s="7"/>
    </row>
    <row r="497" spans="1:11" ht="78.75" x14ac:dyDescent="0.2">
      <c r="A497" s="18" t="s">
        <v>7</v>
      </c>
      <c r="B497" s="7" t="s">
        <v>8</v>
      </c>
      <c r="C497" s="7">
        <v>731</v>
      </c>
      <c r="D497" s="7" t="s">
        <v>408</v>
      </c>
      <c r="E497" s="7" t="s">
        <v>26</v>
      </c>
      <c r="F497" s="7" t="s">
        <v>11</v>
      </c>
      <c r="G497" s="7" t="s">
        <v>535</v>
      </c>
      <c r="H497" s="19" t="s">
        <v>499</v>
      </c>
      <c r="I497" s="19">
        <v>3000</v>
      </c>
      <c r="J497" s="19">
        <v>3000</v>
      </c>
      <c r="K497" s="7"/>
    </row>
    <row r="498" spans="1:11" ht="78.75" x14ac:dyDescent="0.2">
      <c r="A498" s="18" t="s">
        <v>7</v>
      </c>
      <c r="B498" s="7" t="s">
        <v>8</v>
      </c>
      <c r="C498" s="7">
        <v>731</v>
      </c>
      <c r="D498" s="7" t="s">
        <v>408</v>
      </c>
      <c r="E498" s="7" t="s">
        <v>26</v>
      </c>
      <c r="F498" s="7" t="s">
        <v>11</v>
      </c>
      <c r="G498" s="7" t="s">
        <v>536</v>
      </c>
      <c r="H498" s="19" t="s">
        <v>499</v>
      </c>
      <c r="I498" s="19">
        <v>5000</v>
      </c>
      <c r="J498" s="19">
        <v>5000</v>
      </c>
      <c r="K498" s="7"/>
    </row>
    <row r="499" spans="1:11" ht="78.75" x14ac:dyDescent="0.2">
      <c r="A499" s="18" t="s">
        <v>7</v>
      </c>
      <c r="B499" s="7" t="s">
        <v>8</v>
      </c>
      <c r="C499" s="7">
        <v>731</v>
      </c>
      <c r="D499" s="7" t="s">
        <v>408</v>
      </c>
      <c r="E499" s="7" t="s">
        <v>26</v>
      </c>
      <c r="F499" s="7" t="s">
        <v>11</v>
      </c>
      <c r="G499" s="7" t="s">
        <v>537</v>
      </c>
      <c r="H499" s="19" t="s">
        <v>499</v>
      </c>
      <c r="I499" s="19">
        <v>7500</v>
      </c>
      <c r="J499" s="19">
        <v>7500</v>
      </c>
      <c r="K499" s="7"/>
    </row>
    <row r="500" spans="1:11" ht="78.75" x14ac:dyDescent="0.2">
      <c r="A500" s="18" t="s">
        <v>7</v>
      </c>
      <c r="B500" s="7" t="s">
        <v>8</v>
      </c>
      <c r="C500" s="7">
        <v>731</v>
      </c>
      <c r="D500" s="7" t="s">
        <v>408</v>
      </c>
      <c r="E500" s="7" t="s">
        <v>26</v>
      </c>
      <c r="F500" s="7" t="s">
        <v>11</v>
      </c>
      <c r="G500" s="7" t="s">
        <v>538</v>
      </c>
      <c r="H500" s="19" t="s">
        <v>499</v>
      </c>
      <c r="I500" s="19">
        <v>10000</v>
      </c>
      <c r="J500" s="19">
        <v>10000</v>
      </c>
      <c r="K500" s="7"/>
    </row>
    <row r="501" spans="1:11" ht="78.75" x14ac:dyDescent="0.2">
      <c r="A501" s="18" t="s">
        <v>7</v>
      </c>
      <c r="B501" s="7" t="s">
        <v>8</v>
      </c>
      <c r="C501" s="7">
        <v>731</v>
      </c>
      <c r="D501" s="7" t="s">
        <v>408</v>
      </c>
      <c r="E501" s="7" t="s">
        <v>26</v>
      </c>
      <c r="F501" s="7" t="s">
        <v>11</v>
      </c>
      <c r="G501" s="7" t="s">
        <v>539</v>
      </c>
      <c r="H501" s="19" t="s">
        <v>499</v>
      </c>
      <c r="I501" s="19">
        <v>10000</v>
      </c>
      <c r="J501" s="19">
        <v>10000</v>
      </c>
      <c r="K501" s="7"/>
    </row>
    <row r="502" spans="1:11" ht="78.75" x14ac:dyDescent="0.2">
      <c r="A502" s="18" t="s">
        <v>7</v>
      </c>
      <c r="B502" s="7" t="s">
        <v>8</v>
      </c>
      <c r="C502" s="7">
        <v>731</v>
      </c>
      <c r="D502" s="7" t="s">
        <v>408</v>
      </c>
      <c r="E502" s="7" t="s">
        <v>26</v>
      </c>
      <c r="F502" s="7" t="s">
        <v>11</v>
      </c>
      <c r="G502" s="7" t="s">
        <v>540</v>
      </c>
      <c r="H502" s="19" t="s">
        <v>499</v>
      </c>
      <c r="I502" s="19">
        <v>7500</v>
      </c>
      <c r="J502" s="19">
        <v>7500</v>
      </c>
      <c r="K502" s="7"/>
    </row>
    <row r="503" spans="1:11" ht="78.75" x14ac:dyDescent="0.2">
      <c r="A503" s="18" t="s">
        <v>7</v>
      </c>
      <c r="B503" s="7" t="s">
        <v>8</v>
      </c>
      <c r="C503" s="7">
        <v>731</v>
      </c>
      <c r="D503" s="7" t="s">
        <v>408</v>
      </c>
      <c r="E503" s="7" t="s">
        <v>26</v>
      </c>
      <c r="F503" s="7" t="s">
        <v>11</v>
      </c>
      <c r="G503" s="7" t="s">
        <v>541</v>
      </c>
      <c r="H503" s="19" t="s">
        <v>499</v>
      </c>
      <c r="I503" s="19">
        <v>50000</v>
      </c>
      <c r="J503" s="19">
        <v>50000</v>
      </c>
      <c r="K503" s="7"/>
    </row>
    <row r="504" spans="1:11" ht="78.75" x14ac:dyDescent="0.2">
      <c r="A504" s="18" t="s">
        <v>7</v>
      </c>
      <c r="B504" s="7" t="s">
        <v>8</v>
      </c>
      <c r="C504" s="7">
        <v>731</v>
      </c>
      <c r="D504" s="7" t="s">
        <v>408</v>
      </c>
      <c r="E504" s="7" t="s">
        <v>26</v>
      </c>
      <c r="F504" s="7" t="s">
        <v>11</v>
      </c>
      <c r="G504" s="7" t="s">
        <v>542</v>
      </c>
      <c r="H504" s="19" t="s">
        <v>499</v>
      </c>
      <c r="I504" s="19">
        <v>3000</v>
      </c>
      <c r="J504" s="19">
        <v>3000</v>
      </c>
      <c r="K504" s="7"/>
    </row>
    <row r="505" spans="1:11" ht="78.75" x14ac:dyDescent="0.2">
      <c r="A505" s="18" t="s">
        <v>7</v>
      </c>
      <c r="B505" s="7" t="s">
        <v>8</v>
      </c>
      <c r="C505" s="7">
        <v>731</v>
      </c>
      <c r="D505" s="7" t="s">
        <v>408</v>
      </c>
      <c r="E505" s="7" t="s">
        <v>26</v>
      </c>
      <c r="F505" s="7" t="s">
        <v>11</v>
      </c>
      <c r="G505" s="7" t="s">
        <v>543</v>
      </c>
      <c r="H505" s="19" t="s">
        <v>499</v>
      </c>
      <c r="I505" s="19">
        <v>5000</v>
      </c>
      <c r="J505" s="19">
        <v>5000</v>
      </c>
      <c r="K505" s="7"/>
    </row>
    <row r="506" spans="1:11" ht="78.75" x14ac:dyDescent="0.2">
      <c r="A506" s="18" t="s">
        <v>7</v>
      </c>
      <c r="B506" s="7" t="s">
        <v>8</v>
      </c>
      <c r="C506" s="7">
        <v>731</v>
      </c>
      <c r="D506" s="7" t="s">
        <v>408</v>
      </c>
      <c r="E506" s="7" t="s">
        <v>26</v>
      </c>
      <c r="F506" s="7" t="s">
        <v>11</v>
      </c>
      <c r="G506" s="7" t="s">
        <v>544</v>
      </c>
      <c r="H506" s="19" t="s">
        <v>499</v>
      </c>
      <c r="I506" s="19">
        <v>10000</v>
      </c>
      <c r="J506" s="19">
        <v>10000</v>
      </c>
      <c r="K506" s="7"/>
    </row>
    <row r="507" spans="1:11" ht="78.75" x14ac:dyDescent="0.2">
      <c r="A507" s="18" t="s">
        <v>7</v>
      </c>
      <c r="B507" s="7" t="s">
        <v>8</v>
      </c>
      <c r="C507" s="7">
        <v>731</v>
      </c>
      <c r="D507" s="7" t="s">
        <v>408</v>
      </c>
      <c r="E507" s="7" t="s">
        <v>26</v>
      </c>
      <c r="F507" s="7" t="s">
        <v>11</v>
      </c>
      <c r="G507" s="7" t="s">
        <v>545</v>
      </c>
      <c r="H507" s="19" t="s">
        <v>499</v>
      </c>
      <c r="I507" s="19">
        <v>35000</v>
      </c>
      <c r="J507" s="19">
        <v>35000</v>
      </c>
      <c r="K507" s="7"/>
    </row>
    <row r="508" spans="1:11" ht="78.75" x14ac:dyDescent="0.2">
      <c r="A508" s="18" t="s">
        <v>7</v>
      </c>
      <c r="B508" s="7" t="s">
        <v>8</v>
      </c>
      <c r="C508" s="7">
        <v>731</v>
      </c>
      <c r="D508" s="7" t="s">
        <v>408</v>
      </c>
      <c r="E508" s="7" t="s">
        <v>26</v>
      </c>
      <c r="F508" s="7" t="s">
        <v>11</v>
      </c>
      <c r="G508" s="7" t="s">
        <v>546</v>
      </c>
      <c r="H508" s="19" t="s">
        <v>499</v>
      </c>
      <c r="I508" s="19">
        <v>2000</v>
      </c>
      <c r="J508" s="19">
        <v>2000</v>
      </c>
      <c r="K508" s="7"/>
    </row>
    <row r="509" spans="1:11" ht="78.75" x14ac:dyDescent="0.2">
      <c r="A509" s="18" t="s">
        <v>7</v>
      </c>
      <c r="B509" s="7" t="s">
        <v>8</v>
      </c>
      <c r="C509" s="7">
        <v>731</v>
      </c>
      <c r="D509" s="7" t="s">
        <v>408</v>
      </c>
      <c r="E509" s="7" t="s">
        <v>26</v>
      </c>
      <c r="F509" s="7" t="s">
        <v>11</v>
      </c>
      <c r="G509" s="7" t="s">
        <v>547</v>
      </c>
      <c r="H509" s="19" t="s">
        <v>499</v>
      </c>
      <c r="I509" s="19">
        <v>1500</v>
      </c>
      <c r="J509" s="19">
        <v>1500</v>
      </c>
      <c r="K509" s="7"/>
    </row>
    <row r="510" spans="1:11" ht="78.75" x14ac:dyDescent="0.2">
      <c r="A510" s="18" t="s">
        <v>7</v>
      </c>
      <c r="B510" s="7" t="s">
        <v>8</v>
      </c>
      <c r="C510" s="7">
        <v>731</v>
      </c>
      <c r="D510" s="7" t="s">
        <v>408</v>
      </c>
      <c r="E510" s="7" t="s">
        <v>26</v>
      </c>
      <c r="F510" s="7" t="s">
        <v>11</v>
      </c>
      <c r="G510" s="7" t="s">
        <v>548</v>
      </c>
      <c r="H510" s="19" t="s">
        <v>499</v>
      </c>
      <c r="I510" s="19">
        <v>15000</v>
      </c>
      <c r="J510" s="19">
        <v>15000</v>
      </c>
      <c r="K510" s="7"/>
    </row>
    <row r="511" spans="1:11" ht="78.75" x14ac:dyDescent="0.2">
      <c r="A511" s="18" t="s">
        <v>7</v>
      </c>
      <c r="B511" s="7" t="s">
        <v>8</v>
      </c>
      <c r="C511" s="7">
        <v>731</v>
      </c>
      <c r="D511" s="7" t="s">
        <v>408</v>
      </c>
      <c r="E511" s="7" t="s">
        <v>26</v>
      </c>
      <c r="F511" s="7" t="s">
        <v>11</v>
      </c>
      <c r="G511" s="7" t="s">
        <v>549</v>
      </c>
      <c r="H511" s="19" t="s">
        <v>499</v>
      </c>
      <c r="I511" s="19">
        <v>70107</v>
      </c>
      <c r="J511" s="19">
        <v>70107</v>
      </c>
      <c r="K511" s="7"/>
    </row>
    <row r="512" spans="1:11" ht="78.75" x14ac:dyDescent="0.2">
      <c r="A512" s="18" t="s">
        <v>7</v>
      </c>
      <c r="B512" s="7" t="s">
        <v>8</v>
      </c>
      <c r="C512" s="7">
        <v>731</v>
      </c>
      <c r="D512" s="7" t="s">
        <v>408</v>
      </c>
      <c r="E512" s="7" t="s">
        <v>26</v>
      </c>
      <c r="F512" s="7" t="s">
        <v>11</v>
      </c>
      <c r="G512" s="7" t="s">
        <v>550</v>
      </c>
      <c r="H512" s="19" t="s">
        <v>499</v>
      </c>
      <c r="I512" s="19">
        <v>25000</v>
      </c>
      <c r="J512" s="19">
        <v>25000</v>
      </c>
      <c r="K512" s="7"/>
    </row>
    <row r="513" spans="1:11" ht="78.75" x14ac:dyDescent="0.2">
      <c r="A513" s="18" t="s">
        <v>7</v>
      </c>
      <c r="B513" s="7" t="s">
        <v>8</v>
      </c>
      <c r="C513" s="7">
        <v>731</v>
      </c>
      <c r="D513" s="7" t="s">
        <v>408</v>
      </c>
      <c r="E513" s="7" t="s">
        <v>26</v>
      </c>
      <c r="F513" s="7" t="s">
        <v>11</v>
      </c>
      <c r="G513" s="7" t="s">
        <v>551</v>
      </c>
      <c r="H513" s="19" t="s">
        <v>499</v>
      </c>
      <c r="I513" s="19">
        <v>1795</v>
      </c>
      <c r="J513" s="19">
        <v>1795</v>
      </c>
      <c r="K513" s="7"/>
    </row>
    <row r="514" spans="1:11" ht="78.75" x14ac:dyDescent="0.2">
      <c r="A514" s="18" t="s">
        <v>7</v>
      </c>
      <c r="B514" s="7" t="s">
        <v>8</v>
      </c>
      <c r="C514" s="7">
        <v>732</v>
      </c>
      <c r="D514" s="7" t="s">
        <v>408</v>
      </c>
      <c r="E514" s="7" t="s">
        <v>124</v>
      </c>
      <c r="F514" s="7" t="s">
        <v>11</v>
      </c>
      <c r="G514" s="7" t="s">
        <v>552</v>
      </c>
      <c r="H514" s="19" t="s">
        <v>499</v>
      </c>
      <c r="I514" s="19">
        <v>1000</v>
      </c>
      <c r="J514" s="19">
        <v>1000</v>
      </c>
      <c r="K514" s="7"/>
    </row>
    <row r="515" spans="1:11" ht="78.75" x14ac:dyDescent="0.2">
      <c r="A515" s="18" t="s">
        <v>7</v>
      </c>
      <c r="B515" s="7" t="s">
        <v>8</v>
      </c>
      <c r="C515" s="7">
        <v>732</v>
      </c>
      <c r="D515" s="7" t="s">
        <v>408</v>
      </c>
      <c r="E515" s="7" t="s">
        <v>124</v>
      </c>
      <c r="F515" s="7" t="s">
        <v>11</v>
      </c>
      <c r="G515" s="7" t="s">
        <v>553</v>
      </c>
      <c r="H515" s="19" t="s">
        <v>499</v>
      </c>
      <c r="I515" s="19">
        <v>5000</v>
      </c>
      <c r="J515" s="19">
        <v>5000</v>
      </c>
      <c r="K515" s="7"/>
    </row>
    <row r="516" spans="1:11" ht="78.75" x14ac:dyDescent="0.2">
      <c r="A516" s="18" t="s">
        <v>7</v>
      </c>
      <c r="B516" s="7" t="s">
        <v>8</v>
      </c>
      <c r="C516" s="7">
        <v>732</v>
      </c>
      <c r="D516" s="7" t="s">
        <v>408</v>
      </c>
      <c r="E516" s="7" t="s">
        <v>124</v>
      </c>
      <c r="F516" s="7" t="s">
        <v>11</v>
      </c>
      <c r="G516" s="7" t="s">
        <v>554</v>
      </c>
      <c r="H516" s="19" t="s">
        <v>499</v>
      </c>
      <c r="I516" s="19">
        <v>1000</v>
      </c>
      <c r="J516" s="19">
        <v>1000</v>
      </c>
      <c r="K516" s="7"/>
    </row>
    <row r="517" spans="1:11" ht="78.75" x14ac:dyDescent="0.2">
      <c r="A517" s="18" t="s">
        <v>7</v>
      </c>
      <c r="B517" s="7" t="s">
        <v>8</v>
      </c>
      <c r="C517" s="7">
        <v>732</v>
      </c>
      <c r="D517" s="7" t="s">
        <v>408</v>
      </c>
      <c r="E517" s="7" t="s">
        <v>124</v>
      </c>
      <c r="F517" s="7" t="s">
        <v>11</v>
      </c>
      <c r="G517" s="7" t="s">
        <v>555</v>
      </c>
      <c r="H517" s="19" t="s">
        <v>499</v>
      </c>
      <c r="I517" s="19">
        <v>5000</v>
      </c>
      <c r="J517" s="19">
        <v>5000</v>
      </c>
      <c r="K517" s="7"/>
    </row>
    <row r="518" spans="1:11" ht="78.75" x14ac:dyDescent="0.2">
      <c r="A518" s="18" t="s">
        <v>7</v>
      </c>
      <c r="B518" s="7" t="s">
        <v>8</v>
      </c>
      <c r="C518" s="7">
        <v>732</v>
      </c>
      <c r="D518" s="7" t="s">
        <v>408</v>
      </c>
      <c r="E518" s="7" t="s">
        <v>124</v>
      </c>
      <c r="F518" s="7" t="s">
        <v>11</v>
      </c>
      <c r="G518" s="7" t="s">
        <v>556</v>
      </c>
      <c r="H518" s="19" t="s">
        <v>499</v>
      </c>
      <c r="I518" s="19">
        <v>5000</v>
      </c>
      <c r="J518" s="19">
        <v>5000</v>
      </c>
      <c r="K518" s="7"/>
    </row>
    <row r="519" spans="1:11" ht="78.75" x14ac:dyDescent="0.2">
      <c r="A519" s="18" t="s">
        <v>7</v>
      </c>
      <c r="B519" s="7" t="s">
        <v>8</v>
      </c>
      <c r="C519" s="7">
        <v>732</v>
      </c>
      <c r="D519" s="7" t="s">
        <v>408</v>
      </c>
      <c r="E519" s="7" t="s">
        <v>124</v>
      </c>
      <c r="F519" s="7" t="s">
        <v>11</v>
      </c>
      <c r="G519" s="7" t="s">
        <v>557</v>
      </c>
      <c r="H519" s="19" t="s">
        <v>499</v>
      </c>
      <c r="I519" s="19">
        <v>2000</v>
      </c>
      <c r="J519" s="19">
        <v>2000</v>
      </c>
      <c r="K519" s="7"/>
    </row>
    <row r="520" spans="1:11" ht="78.75" x14ac:dyDescent="0.2">
      <c r="A520" s="18" t="s">
        <v>7</v>
      </c>
      <c r="B520" s="7" t="s">
        <v>8</v>
      </c>
      <c r="C520" s="7">
        <v>732</v>
      </c>
      <c r="D520" s="7" t="s">
        <v>408</v>
      </c>
      <c r="E520" s="7" t="s">
        <v>124</v>
      </c>
      <c r="F520" s="7" t="s">
        <v>11</v>
      </c>
      <c r="G520" s="7" t="s">
        <v>558</v>
      </c>
      <c r="H520" s="19" t="s">
        <v>499</v>
      </c>
      <c r="I520" s="19">
        <v>1000</v>
      </c>
      <c r="J520" s="19">
        <v>1000</v>
      </c>
      <c r="K520" s="7"/>
    </row>
    <row r="521" spans="1:11" ht="78.75" x14ac:dyDescent="0.2">
      <c r="A521" s="18" t="s">
        <v>7</v>
      </c>
      <c r="B521" s="7" t="s">
        <v>8</v>
      </c>
      <c r="C521" s="7">
        <v>732</v>
      </c>
      <c r="D521" s="7" t="s">
        <v>408</v>
      </c>
      <c r="E521" s="7" t="s">
        <v>124</v>
      </c>
      <c r="F521" s="7" t="s">
        <v>11</v>
      </c>
      <c r="G521" s="7" t="s">
        <v>559</v>
      </c>
      <c r="H521" s="19" t="s">
        <v>499</v>
      </c>
      <c r="I521" s="19">
        <v>3500</v>
      </c>
      <c r="J521" s="19">
        <v>1000</v>
      </c>
      <c r="K521" s="7"/>
    </row>
    <row r="522" spans="1:11" ht="78.75" x14ac:dyDescent="0.2">
      <c r="A522" s="18" t="s">
        <v>7</v>
      </c>
      <c r="B522" s="7" t="s">
        <v>8</v>
      </c>
      <c r="C522" s="7">
        <v>732</v>
      </c>
      <c r="D522" s="7" t="s">
        <v>408</v>
      </c>
      <c r="E522" s="7" t="s">
        <v>124</v>
      </c>
      <c r="F522" s="7" t="s">
        <v>11</v>
      </c>
      <c r="G522" s="7" t="s">
        <v>560</v>
      </c>
      <c r="H522" s="19" t="s">
        <v>499</v>
      </c>
      <c r="I522" s="19">
        <v>1000</v>
      </c>
      <c r="J522" s="19">
        <v>1000</v>
      </c>
      <c r="K522" s="7"/>
    </row>
    <row r="523" spans="1:11" ht="78.75" x14ac:dyDescent="0.2">
      <c r="A523" s="18" t="s">
        <v>7</v>
      </c>
      <c r="B523" s="7" t="s">
        <v>8</v>
      </c>
      <c r="C523" s="7">
        <v>732</v>
      </c>
      <c r="D523" s="7" t="s">
        <v>408</v>
      </c>
      <c r="E523" s="7" t="s">
        <v>124</v>
      </c>
      <c r="F523" s="7" t="s">
        <v>11</v>
      </c>
      <c r="G523" s="7" t="s">
        <v>561</v>
      </c>
      <c r="H523" s="19" t="s">
        <v>499</v>
      </c>
      <c r="I523" s="19">
        <v>2000</v>
      </c>
      <c r="J523" s="19">
        <v>2000</v>
      </c>
      <c r="K523" s="7"/>
    </row>
    <row r="524" spans="1:11" ht="78.75" x14ac:dyDescent="0.2">
      <c r="A524" s="18" t="s">
        <v>7</v>
      </c>
      <c r="B524" s="7" t="s">
        <v>8</v>
      </c>
      <c r="C524" s="7">
        <v>732</v>
      </c>
      <c r="D524" s="7" t="s">
        <v>408</v>
      </c>
      <c r="E524" s="7" t="s">
        <v>124</v>
      </c>
      <c r="F524" s="7" t="s">
        <v>11</v>
      </c>
      <c r="G524" s="7" t="s">
        <v>562</v>
      </c>
      <c r="H524" s="19" t="s">
        <v>499</v>
      </c>
      <c r="I524" s="19">
        <v>6000</v>
      </c>
      <c r="J524" s="19">
        <v>6000</v>
      </c>
      <c r="K524" s="7"/>
    </row>
    <row r="525" spans="1:11" ht="78.75" x14ac:dyDescent="0.2">
      <c r="A525" s="18" t="s">
        <v>7</v>
      </c>
      <c r="B525" s="7" t="s">
        <v>8</v>
      </c>
      <c r="C525" s="7">
        <v>732</v>
      </c>
      <c r="D525" s="7" t="s">
        <v>408</v>
      </c>
      <c r="E525" s="7" t="s">
        <v>124</v>
      </c>
      <c r="F525" s="7" t="s">
        <v>11</v>
      </c>
      <c r="G525" s="7" t="s">
        <v>563</v>
      </c>
      <c r="H525" s="19" t="s">
        <v>499</v>
      </c>
      <c r="I525" s="19">
        <v>3000</v>
      </c>
      <c r="J525" s="19">
        <v>3000</v>
      </c>
      <c r="K525" s="7"/>
    </row>
    <row r="526" spans="1:11" ht="78.75" x14ac:dyDescent="0.2">
      <c r="A526" s="18" t="s">
        <v>7</v>
      </c>
      <c r="B526" s="7" t="s">
        <v>8</v>
      </c>
      <c r="C526" s="7">
        <v>732</v>
      </c>
      <c r="D526" s="7" t="s">
        <v>408</v>
      </c>
      <c r="E526" s="7" t="s">
        <v>124</v>
      </c>
      <c r="F526" s="7" t="s">
        <v>11</v>
      </c>
      <c r="G526" s="7" t="s">
        <v>564</v>
      </c>
      <c r="H526" s="19" t="s">
        <v>499</v>
      </c>
      <c r="I526" s="19">
        <v>8000</v>
      </c>
      <c r="J526" s="19">
        <v>8000</v>
      </c>
      <c r="K526" s="7"/>
    </row>
    <row r="527" spans="1:11" ht="78.75" x14ac:dyDescent="0.2">
      <c r="A527" s="18" t="s">
        <v>7</v>
      </c>
      <c r="B527" s="7" t="s">
        <v>8</v>
      </c>
      <c r="C527" s="7">
        <v>732</v>
      </c>
      <c r="D527" s="7" t="s">
        <v>408</v>
      </c>
      <c r="E527" s="7" t="s">
        <v>124</v>
      </c>
      <c r="F527" s="7" t="s">
        <v>11</v>
      </c>
      <c r="G527" s="7" t="s">
        <v>565</v>
      </c>
      <c r="H527" s="19" t="s">
        <v>499</v>
      </c>
      <c r="I527" s="19">
        <v>2000</v>
      </c>
      <c r="J527" s="19">
        <v>2000</v>
      </c>
      <c r="K527" s="7"/>
    </row>
    <row r="528" spans="1:11" ht="78.75" x14ac:dyDescent="0.2">
      <c r="A528" s="18" t="s">
        <v>7</v>
      </c>
      <c r="B528" s="7" t="s">
        <v>8</v>
      </c>
      <c r="C528" s="7">
        <v>732</v>
      </c>
      <c r="D528" s="7" t="s">
        <v>408</v>
      </c>
      <c r="E528" s="7" t="s">
        <v>124</v>
      </c>
      <c r="F528" s="7" t="s">
        <v>11</v>
      </c>
      <c r="G528" s="7" t="s">
        <v>566</v>
      </c>
      <c r="H528" s="19" t="s">
        <v>499</v>
      </c>
      <c r="I528" s="19">
        <v>2000</v>
      </c>
      <c r="J528" s="19">
        <v>2000</v>
      </c>
      <c r="K528" s="7"/>
    </row>
    <row r="529" spans="1:11" ht="78.75" x14ac:dyDescent="0.2">
      <c r="A529" s="18" t="s">
        <v>7</v>
      </c>
      <c r="B529" s="7" t="s">
        <v>8</v>
      </c>
      <c r="C529" s="7">
        <v>732</v>
      </c>
      <c r="D529" s="7" t="s">
        <v>408</v>
      </c>
      <c r="E529" s="7" t="s">
        <v>124</v>
      </c>
      <c r="F529" s="7" t="s">
        <v>11</v>
      </c>
      <c r="G529" s="7" t="s">
        <v>567</v>
      </c>
      <c r="H529" s="19" t="s">
        <v>499</v>
      </c>
      <c r="I529" s="19">
        <v>1000</v>
      </c>
      <c r="J529" s="19">
        <v>1000</v>
      </c>
      <c r="K529" s="7"/>
    </row>
    <row r="530" spans="1:11" ht="78.75" x14ac:dyDescent="0.2">
      <c r="A530" s="18" t="s">
        <v>7</v>
      </c>
      <c r="B530" s="7" t="s">
        <v>8</v>
      </c>
      <c r="C530" s="7">
        <v>732</v>
      </c>
      <c r="D530" s="7" t="s">
        <v>408</v>
      </c>
      <c r="E530" s="7" t="s">
        <v>124</v>
      </c>
      <c r="F530" s="7" t="s">
        <v>11</v>
      </c>
      <c r="G530" s="7" t="s">
        <v>568</v>
      </c>
      <c r="H530" s="19" t="s">
        <v>499</v>
      </c>
      <c r="I530" s="19">
        <v>1000</v>
      </c>
      <c r="J530" s="19">
        <v>1000</v>
      </c>
      <c r="K530" s="7"/>
    </row>
    <row r="531" spans="1:11" ht="78.75" x14ac:dyDescent="0.2">
      <c r="A531" s="18" t="s">
        <v>7</v>
      </c>
      <c r="B531" s="7" t="s">
        <v>8</v>
      </c>
      <c r="C531" s="7">
        <v>732</v>
      </c>
      <c r="D531" s="7" t="s">
        <v>408</v>
      </c>
      <c r="E531" s="7" t="s">
        <v>124</v>
      </c>
      <c r="F531" s="7" t="s">
        <v>11</v>
      </c>
      <c r="G531" s="7" t="s">
        <v>569</v>
      </c>
      <c r="H531" s="19" t="s">
        <v>499</v>
      </c>
      <c r="I531" s="19">
        <v>2500</v>
      </c>
      <c r="J531" s="19">
        <v>2500</v>
      </c>
      <c r="K531" s="7"/>
    </row>
    <row r="532" spans="1:11" ht="78.75" x14ac:dyDescent="0.2">
      <c r="A532" s="18" t="s">
        <v>7</v>
      </c>
      <c r="B532" s="7" t="s">
        <v>8</v>
      </c>
      <c r="C532" s="7">
        <v>733</v>
      </c>
      <c r="D532" s="7" t="s">
        <v>408</v>
      </c>
      <c r="E532" s="7" t="s">
        <v>10</v>
      </c>
      <c r="F532" s="7" t="s">
        <v>11</v>
      </c>
      <c r="G532" s="7" t="s">
        <v>570</v>
      </c>
      <c r="H532" s="19" t="s">
        <v>499</v>
      </c>
      <c r="I532" s="19">
        <v>3000</v>
      </c>
      <c r="J532" s="19">
        <v>2985</v>
      </c>
      <c r="K532" s="7"/>
    </row>
    <row r="533" spans="1:11" ht="78.75" x14ac:dyDescent="0.2">
      <c r="A533" s="18" t="s">
        <v>7</v>
      </c>
      <c r="B533" s="7" t="s">
        <v>8</v>
      </c>
      <c r="C533" s="7">
        <v>733</v>
      </c>
      <c r="D533" s="7" t="s">
        <v>408</v>
      </c>
      <c r="E533" s="7" t="s">
        <v>10</v>
      </c>
      <c r="F533" s="7" t="s">
        <v>11</v>
      </c>
      <c r="G533" s="7" t="s">
        <v>571</v>
      </c>
      <c r="H533" s="19" t="s">
        <v>499</v>
      </c>
      <c r="I533" s="19">
        <v>5500</v>
      </c>
      <c r="J533" s="19">
        <v>5473</v>
      </c>
      <c r="K533" s="7"/>
    </row>
    <row r="534" spans="1:11" ht="78.75" x14ac:dyDescent="0.2">
      <c r="A534" s="18" t="s">
        <v>7</v>
      </c>
      <c r="B534" s="7" t="s">
        <v>8</v>
      </c>
      <c r="C534" s="7">
        <v>733</v>
      </c>
      <c r="D534" s="7" t="s">
        <v>408</v>
      </c>
      <c r="E534" s="7" t="s">
        <v>10</v>
      </c>
      <c r="F534" s="7" t="s">
        <v>11</v>
      </c>
      <c r="G534" s="7" t="s">
        <v>572</v>
      </c>
      <c r="H534" s="19" t="s">
        <v>499</v>
      </c>
      <c r="I534" s="19">
        <v>1000</v>
      </c>
      <c r="J534" s="19">
        <v>995</v>
      </c>
      <c r="K534" s="7"/>
    </row>
    <row r="535" spans="1:11" ht="78.75" x14ac:dyDescent="0.2">
      <c r="A535" s="18" t="s">
        <v>7</v>
      </c>
      <c r="B535" s="7" t="s">
        <v>8</v>
      </c>
      <c r="C535" s="7">
        <v>733</v>
      </c>
      <c r="D535" s="7" t="s">
        <v>408</v>
      </c>
      <c r="E535" s="7" t="s">
        <v>10</v>
      </c>
      <c r="F535" s="7" t="s">
        <v>11</v>
      </c>
      <c r="G535" s="7" t="s">
        <v>573</v>
      </c>
      <c r="H535" s="19" t="s">
        <v>499</v>
      </c>
      <c r="I535" s="19">
        <v>2000</v>
      </c>
      <c r="J535" s="19">
        <v>1990</v>
      </c>
      <c r="K535" s="7"/>
    </row>
    <row r="536" spans="1:11" ht="78.75" x14ac:dyDescent="0.2">
      <c r="A536" s="18" t="s">
        <v>7</v>
      </c>
      <c r="B536" s="7" t="s">
        <v>8</v>
      </c>
      <c r="C536" s="7">
        <v>733</v>
      </c>
      <c r="D536" s="7" t="s">
        <v>408</v>
      </c>
      <c r="E536" s="7" t="s">
        <v>10</v>
      </c>
      <c r="F536" s="7" t="s">
        <v>11</v>
      </c>
      <c r="G536" s="7" t="s">
        <v>574</v>
      </c>
      <c r="H536" s="19" t="s">
        <v>499</v>
      </c>
      <c r="I536" s="19">
        <v>5000</v>
      </c>
      <c r="J536" s="19">
        <v>5000</v>
      </c>
      <c r="K536" s="7"/>
    </row>
    <row r="537" spans="1:11" ht="78.75" x14ac:dyDescent="0.2">
      <c r="A537" s="18" t="s">
        <v>7</v>
      </c>
      <c r="B537" s="7" t="s">
        <v>8</v>
      </c>
      <c r="C537" s="7">
        <v>733</v>
      </c>
      <c r="D537" s="7" t="s">
        <v>408</v>
      </c>
      <c r="E537" s="7" t="s">
        <v>10</v>
      </c>
      <c r="F537" s="7" t="s">
        <v>11</v>
      </c>
      <c r="G537" s="7" t="s">
        <v>419</v>
      </c>
      <c r="H537" s="19" t="s">
        <v>499</v>
      </c>
      <c r="I537" s="19">
        <v>18000</v>
      </c>
      <c r="J537" s="19">
        <v>17911</v>
      </c>
      <c r="K537" s="7"/>
    </row>
    <row r="538" spans="1:11" ht="78.75" x14ac:dyDescent="0.2">
      <c r="A538" s="18" t="s">
        <v>7</v>
      </c>
      <c r="B538" s="7" t="s">
        <v>8</v>
      </c>
      <c r="C538" s="7">
        <v>733</v>
      </c>
      <c r="D538" s="7" t="s">
        <v>408</v>
      </c>
      <c r="E538" s="7" t="s">
        <v>10</v>
      </c>
      <c r="F538" s="7" t="s">
        <v>11</v>
      </c>
      <c r="G538" s="7" t="s">
        <v>419</v>
      </c>
      <c r="H538" s="19" t="s">
        <v>499</v>
      </c>
      <c r="I538" s="19">
        <v>2000</v>
      </c>
      <c r="J538" s="19">
        <v>1990</v>
      </c>
      <c r="K538" s="7"/>
    </row>
    <row r="539" spans="1:11" ht="78.75" x14ac:dyDescent="0.2">
      <c r="A539" s="18" t="s">
        <v>7</v>
      </c>
      <c r="B539" s="7" t="s">
        <v>8</v>
      </c>
      <c r="C539" s="7">
        <v>733</v>
      </c>
      <c r="D539" s="7" t="s">
        <v>408</v>
      </c>
      <c r="E539" s="7" t="s">
        <v>10</v>
      </c>
      <c r="F539" s="7" t="s">
        <v>11</v>
      </c>
      <c r="G539" s="7" t="s">
        <v>575</v>
      </c>
      <c r="H539" s="19" t="s">
        <v>499</v>
      </c>
      <c r="I539" s="19">
        <v>1000</v>
      </c>
      <c r="J539" s="19">
        <v>995</v>
      </c>
      <c r="K539" s="7"/>
    </row>
    <row r="540" spans="1:11" ht="78.75" x14ac:dyDescent="0.2">
      <c r="A540" s="18" t="s">
        <v>7</v>
      </c>
      <c r="B540" s="7" t="s">
        <v>8</v>
      </c>
      <c r="C540" s="7">
        <v>733</v>
      </c>
      <c r="D540" s="7" t="s">
        <v>408</v>
      </c>
      <c r="E540" s="7" t="s">
        <v>10</v>
      </c>
      <c r="F540" s="7" t="s">
        <v>11</v>
      </c>
      <c r="G540" s="7" t="s">
        <v>576</v>
      </c>
      <c r="H540" s="19" t="s">
        <v>499</v>
      </c>
      <c r="I540" s="19">
        <v>4000</v>
      </c>
      <c r="J540" s="19">
        <v>3980</v>
      </c>
      <c r="K540" s="7"/>
    </row>
    <row r="541" spans="1:11" ht="78.75" x14ac:dyDescent="0.2">
      <c r="A541" s="18" t="s">
        <v>7</v>
      </c>
      <c r="B541" s="7" t="s">
        <v>8</v>
      </c>
      <c r="C541" s="7">
        <v>733</v>
      </c>
      <c r="D541" s="7" t="s">
        <v>408</v>
      </c>
      <c r="E541" s="7" t="s">
        <v>10</v>
      </c>
      <c r="F541" s="7" t="s">
        <v>11</v>
      </c>
      <c r="G541" s="7" t="s">
        <v>577</v>
      </c>
      <c r="H541" s="19" t="s">
        <v>499</v>
      </c>
      <c r="I541" s="19">
        <v>10000</v>
      </c>
      <c r="J541" s="19">
        <v>10000</v>
      </c>
      <c r="K541" s="7"/>
    </row>
    <row r="542" spans="1:11" ht="78.75" x14ac:dyDescent="0.2">
      <c r="A542" s="18" t="s">
        <v>7</v>
      </c>
      <c r="B542" s="7" t="s">
        <v>8</v>
      </c>
      <c r="C542" s="7">
        <v>733</v>
      </c>
      <c r="D542" s="7" t="s">
        <v>408</v>
      </c>
      <c r="E542" s="7" t="s">
        <v>10</v>
      </c>
      <c r="F542" s="7" t="s">
        <v>11</v>
      </c>
      <c r="G542" s="7" t="s">
        <v>578</v>
      </c>
      <c r="H542" s="19" t="s">
        <v>499</v>
      </c>
      <c r="I542" s="19">
        <v>4000</v>
      </c>
      <c r="J542" s="19">
        <v>4000</v>
      </c>
      <c r="K542" s="7"/>
    </row>
    <row r="543" spans="1:11" ht="78.75" x14ac:dyDescent="0.2">
      <c r="A543" s="18" t="s">
        <v>7</v>
      </c>
      <c r="B543" s="7" t="s">
        <v>8</v>
      </c>
      <c r="C543" s="7">
        <v>733</v>
      </c>
      <c r="D543" s="7" t="s">
        <v>408</v>
      </c>
      <c r="E543" s="7" t="s">
        <v>10</v>
      </c>
      <c r="F543" s="7" t="s">
        <v>11</v>
      </c>
      <c r="G543" s="7" t="s">
        <v>579</v>
      </c>
      <c r="H543" s="19" t="s">
        <v>499</v>
      </c>
      <c r="I543" s="19">
        <v>2500</v>
      </c>
      <c r="J543" s="19">
        <v>2488</v>
      </c>
      <c r="K543" s="7"/>
    </row>
    <row r="544" spans="1:11" ht="78.75" x14ac:dyDescent="0.2">
      <c r="A544" s="18" t="s">
        <v>7</v>
      </c>
      <c r="B544" s="7" t="s">
        <v>8</v>
      </c>
      <c r="C544" s="7">
        <v>733</v>
      </c>
      <c r="D544" s="7" t="s">
        <v>408</v>
      </c>
      <c r="E544" s="7" t="s">
        <v>10</v>
      </c>
      <c r="F544" s="7" t="s">
        <v>11</v>
      </c>
      <c r="G544" s="7" t="s">
        <v>580</v>
      </c>
      <c r="H544" s="19" t="s">
        <v>499</v>
      </c>
      <c r="I544" s="19">
        <v>2500</v>
      </c>
      <c r="J544" s="19">
        <v>2488</v>
      </c>
      <c r="K544" s="7"/>
    </row>
    <row r="545" spans="1:11" ht="78.75" x14ac:dyDescent="0.2">
      <c r="A545" s="18" t="s">
        <v>7</v>
      </c>
      <c r="B545" s="7" t="s">
        <v>8</v>
      </c>
      <c r="C545" s="7">
        <v>733</v>
      </c>
      <c r="D545" s="7" t="s">
        <v>408</v>
      </c>
      <c r="E545" s="7" t="s">
        <v>10</v>
      </c>
      <c r="F545" s="7" t="s">
        <v>11</v>
      </c>
      <c r="G545" s="7" t="s">
        <v>427</v>
      </c>
      <c r="H545" s="19" t="s">
        <v>499</v>
      </c>
      <c r="I545" s="19">
        <v>17500</v>
      </c>
      <c r="J545" s="19">
        <v>17413</v>
      </c>
      <c r="K545" s="7"/>
    </row>
    <row r="546" spans="1:11" ht="78.75" x14ac:dyDescent="0.2">
      <c r="A546" s="18" t="s">
        <v>7</v>
      </c>
      <c r="B546" s="7" t="s">
        <v>8</v>
      </c>
      <c r="C546" s="7">
        <v>733</v>
      </c>
      <c r="D546" s="7" t="s">
        <v>408</v>
      </c>
      <c r="E546" s="7" t="s">
        <v>10</v>
      </c>
      <c r="F546" s="7" t="s">
        <v>11</v>
      </c>
      <c r="G546" s="7" t="s">
        <v>581</v>
      </c>
      <c r="H546" s="19" t="s">
        <v>499</v>
      </c>
      <c r="I546" s="19">
        <v>5000</v>
      </c>
      <c r="J546" s="19">
        <v>4975</v>
      </c>
      <c r="K546" s="7"/>
    </row>
    <row r="547" spans="1:11" ht="78.75" x14ac:dyDescent="0.2">
      <c r="A547" s="18" t="s">
        <v>7</v>
      </c>
      <c r="B547" s="7" t="s">
        <v>8</v>
      </c>
      <c r="C547" s="7">
        <v>733</v>
      </c>
      <c r="D547" s="7" t="s">
        <v>408</v>
      </c>
      <c r="E547" s="7" t="s">
        <v>10</v>
      </c>
      <c r="F547" s="7" t="s">
        <v>11</v>
      </c>
      <c r="G547" s="7" t="s">
        <v>430</v>
      </c>
      <c r="H547" s="19" t="s">
        <v>499</v>
      </c>
      <c r="I547" s="19">
        <v>3000</v>
      </c>
      <c r="J547" s="19">
        <v>2985</v>
      </c>
      <c r="K547" s="7"/>
    </row>
    <row r="548" spans="1:11" ht="78.75" x14ac:dyDescent="0.2">
      <c r="A548" s="18" t="s">
        <v>7</v>
      </c>
      <c r="B548" s="7" t="s">
        <v>8</v>
      </c>
      <c r="C548" s="7">
        <v>733</v>
      </c>
      <c r="D548" s="7" t="s">
        <v>408</v>
      </c>
      <c r="E548" s="7" t="s">
        <v>10</v>
      </c>
      <c r="F548" s="7" t="s">
        <v>11</v>
      </c>
      <c r="G548" s="7" t="s">
        <v>431</v>
      </c>
      <c r="H548" s="19" t="s">
        <v>499</v>
      </c>
      <c r="I548" s="19">
        <v>5000</v>
      </c>
      <c r="J548" s="19">
        <v>4975</v>
      </c>
      <c r="K548" s="7"/>
    </row>
    <row r="549" spans="1:11" ht="78.75" x14ac:dyDescent="0.2">
      <c r="A549" s="18" t="s">
        <v>7</v>
      </c>
      <c r="B549" s="7" t="s">
        <v>8</v>
      </c>
      <c r="C549" s="7">
        <v>733</v>
      </c>
      <c r="D549" s="7" t="s">
        <v>408</v>
      </c>
      <c r="E549" s="7" t="s">
        <v>10</v>
      </c>
      <c r="F549" s="7" t="s">
        <v>11</v>
      </c>
      <c r="G549" s="7" t="s">
        <v>433</v>
      </c>
      <c r="H549" s="19" t="s">
        <v>499</v>
      </c>
      <c r="I549" s="19">
        <v>10000</v>
      </c>
      <c r="J549" s="19">
        <v>9950</v>
      </c>
      <c r="K549" s="7"/>
    </row>
    <row r="550" spans="1:11" ht="78.75" x14ac:dyDescent="0.2">
      <c r="A550" s="18" t="s">
        <v>7</v>
      </c>
      <c r="B550" s="7" t="s">
        <v>8</v>
      </c>
      <c r="C550" s="7">
        <v>733</v>
      </c>
      <c r="D550" s="7" t="s">
        <v>408</v>
      </c>
      <c r="E550" s="7" t="s">
        <v>10</v>
      </c>
      <c r="F550" s="7" t="s">
        <v>11</v>
      </c>
      <c r="G550" s="7" t="s">
        <v>434</v>
      </c>
      <c r="H550" s="19" t="s">
        <v>499</v>
      </c>
      <c r="I550" s="19">
        <v>2000</v>
      </c>
      <c r="J550" s="19">
        <v>1990</v>
      </c>
      <c r="K550" s="7"/>
    </row>
    <row r="551" spans="1:11" ht="78.75" x14ac:dyDescent="0.2">
      <c r="A551" s="18" t="s">
        <v>7</v>
      </c>
      <c r="B551" s="7" t="s">
        <v>8</v>
      </c>
      <c r="C551" s="7">
        <v>733</v>
      </c>
      <c r="D551" s="7" t="s">
        <v>408</v>
      </c>
      <c r="E551" s="7" t="s">
        <v>10</v>
      </c>
      <c r="F551" s="7" t="s">
        <v>11</v>
      </c>
      <c r="G551" s="7" t="s">
        <v>582</v>
      </c>
      <c r="H551" s="19" t="s">
        <v>499</v>
      </c>
      <c r="I551" s="19">
        <v>2000</v>
      </c>
      <c r="J551" s="19">
        <v>2000</v>
      </c>
      <c r="K551" s="7"/>
    </row>
    <row r="552" spans="1:11" ht="78.75" x14ac:dyDescent="0.2">
      <c r="A552" s="18" t="s">
        <v>7</v>
      </c>
      <c r="B552" s="7" t="s">
        <v>8</v>
      </c>
      <c r="C552" s="7">
        <v>733</v>
      </c>
      <c r="D552" s="7" t="s">
        <v>408</v>
      </c>
      <c r="E552" s="7" t="s">
        <v>10</v>
      </c>
      <c r="F552" s="7" t="s">
        <v>11</v>
      </c>
      <c r="G552" s="7" t="s">
        <v>583</v>
      </c>
      <c r="H552" s="19" t="s">
        <v>499</v>
      </c>
      <c r="I552" s="19">
        <v>5000</v>
      </c>
      <c r="J552" s="19">
        <v>4975</v>
      </c>
      <c r="K552" s="7"/>
    </row>
    <row r="553" spans="1:11" ht="78.75" x14ac:dyDescent="0.2">
      <c r="A553" s="18" t="s">
        <v>7</v>
      </c>
      <c r="B553" s="7" t="s">
        <v>8</v>
      </c>
      <c r="C553" s="7">
        <v>733</v>
      </c>
      <c r="D553" s="7" t="s">
        <v>408</v>
      </c>
      <c r="E553" s="7" t="s">
        <v>10</v>
      </c>
      <c r="F553" s="7" t="s">
        <v>11</v>
      </c>
      <c r="G553" s="7" t="s">
        <v>435</v>
      </c>
      <c r="H553" s="19" t="s">
        <v>499</v>
      </c>
      <c r="I553" s="19">
        <v>3000</v>
      </c>
      <c r="J553" s="19">
        <v>2985</v>
      </c>
      <c r="K553" s="7"/>
    </row>
    <row r="554" spans="1:11" ht="78.75" x14ac:dyDescent="0.2">
      <c r="A554" s="18" t="s">
        <v>7</v>
      </c>
      <c r="B554" s="7" t="s">
        <v>8</v>
      </c>
      <c r="C554" s="7">
        <v>733</v>
      </c>
      <c r="D554" s="7" t="s">
        <v>408</v>
      </c>
      <c r="E554" s="7" t="s">
        <v>10</v>
      </c>
      <c r="F554" s="7" t="s">
        <v>11</v>
      </c>
      <c r="G554" s="7" t="s">
        <v>584</v>
      </c>
      <c r="H554" s="19" t="s">
        <v>499</v>
      </c>
      <c r="I554" s="19">
        <v>5000</v>
      </c>
      <c r="J554" s="19">
        <v>4975</v>
      </c>
      <c r="K554" s="7"/>
    </row>
    <row r="555" spans="1:11" ht="78.75" x14ac:dyDescent="0.2">
      <c r="A555" s="18" t="s">
        <v>7</v>
      </c>
      <c r="B555" s="7" t="s">
        <v>8</v>
      </c>
      <c r="C555" s="7">
        <v>733</v>
      </c>
      <c r="D555" s="7" t="s">
        <v>408</v>
      </c>
      <c r="E555" s="7" t="s">
        <v>10</v>
      </c>
      <c r="F555" s="7" t="s">
        <v>11</v>
      </c>
      <c r="G555" s="7" t="s">
        <v>436</v>
      </c>
      <c r="H555" s="19" t="s">
        <v>499</v>
      </c>
      <c r="I555" s="19">
        <v>4000</v>
      </c>
      <c r="J555" s="19">
        <v>3980</v>
      </c>
      <c r="K555" s="7"/>
    </row>
    <row r="556" spans="1:11" ht="78.75" x14ac:dyDescent="0.2">
      <c r="A556" s="18" t="s">
        <v>7</v>
      </c>
      <c r="B556" s="7" t="s">
        <v>8</v>
      </c>
      <c r="C556" s="7">
        <v>733</v>
      </c>
      <c r="D556" s="7" t="s">
        <v>408</v>
      </c>
      <c r="E556" s="7" t="s">
        <v>10</v>
      </c>
      <c r="F556" s="7" t="s">
        <v>11</v>
      </c>
      <c r="G556" s="7" t="s">
        <v>585</v>
      </c>
      <c r="H556" s="19" t="s">
        <v>499</v>
      </c>
      <c r="I556" s="19">
        <v>2500</v>
      </c>
      <c r="J556" s="19">
        <v>2488</v>
      </c>
      <c r="K556" s="7"/>
    </row>
    <row r="557" spans="1:11" ht="78.75" x14ac:dyDescent="0.2">
      <c r="A557" s="18" t="s">
        <v>7</v>
      </c>
      <c r="B557" s="7" t="s">
        <v>8</v>
      </c>
      <c r="C557" s="7">
        <v>733</v>
      </c>
      <c r="D557" s="7" t="s">
        <v>408</v>
      </c>
      <c r="E557" s="7" t="s">
        <v>10</v>
      </c>
      <c r="F557" s="7" t="s">
        <v>11</v>
      </c>
      <c r="G557" s="7" t="s">
        <v>586</v>
      </c>
      <c r="H557" s="19" t="s">
        <v>499</v>
      </c>
      <c r="I557" s="19">
        <v>10000</v>
      </c>
      <c r="J557" s="19">
        <v>10000</v>
      </c>
      <c r="K557" s="7"/>
    </row>
    <row r="558" spans="1:11" ht="78.75" x14ac:dyDescent="0.2">
      <c r="A558" s="18" t="s">
        <v>7</v>
      </c>
      <c r="B558" s="7" t="s">
        <v>8</v>
      </c>
      <c r="C558" s="7">
        <v>733</v>
      </c>
      <c r="D558" s="7" t="s">
        <v>408</v>
      </c>
      <c r="E558" s="7" t="s">
        <v>10</v>
      </c>
      <c r="F558" s="7" t="s">
        <v>11</v>
      </c>
      <c r="G558" s="7" t="s">
        <v>587</v>
      </c>
      <c r="H558" s="19" t="s">
        <v>499</v>
      </c>
      <c r="I558" s="19">
        <v>2000</v>
      </c>
      <c r="J558" s="19">
        <v>1990</v>
      </c>
      <c r="K558" s="7"/>
    </row>
    <row r="559" spans="1:11" ht="78.75" x14ac:dyDescent="0.2">
      <c r="A559" s="18" t="s">
        <v>7</v>
      </c>
      <c r="B559" s="7" t="s">
        <v>8</v>
      </c>
      <c r="C559" s="7">
        <v>733</v>
      </c>
      <c r="D559" s="7" t="s">
        <v>408</v>
      </c>
      <c r="E559" s="7" t="s">
        <v>10</v>
      </c>
      <c r="F559" s="7" t="s">
        <v>11</v>
      </c>
      <c r="G559" s="7" t="s">
        <v>442</v>
      </c>
      <c r="H559" s="19" t="s">
        <v>499</v>
      </c>
      <c r="I559" s="19">
        <v>3000</v>
      </c>
      <c r="J559" s="19">
        <v>2985</v>
      </c>
      <c r="K559" s="7"/>
    </row>
    <row r="560" spans="1:11" ht="78.75" x14ac:dyDescent="0.2">
      <c r="A560" s="18" t="s">
        <v>7</v>
      </c>
      <c r="B560" s="7" t="s">
        <v>8</v>
      </c>
      <c r="C560" s="7">
        <v>733</v>
      </c>
      <c r="D560" s="7" t="s">
        <v>408</v>
      </c>
      <c r="E560" s="7" t="s">
        <v>10</v>
      </c>
      <c r="F560" s="7" t="s">
        <v>11</v>
      </c>
      <c r="G560" s="7" t="s">
        <v>588</v>
      </c>
      <c r="H560" s="19" t="s">
        <v>499</v>
      </c>
      <c r="I560" s="19">
        <v>5000</v>
      </c>
      <c r="J560" s="19">
        <v>4975</v>
      </c>
      <c r="K560" s="7"/>
    </row>
    <row r="561" spans="1:11" ht="78.75" x14ac:dyDescent="0.2">
      <c r="A561" s="18" t="s">
        <v>7</v>
      </c>
      <c r="B561" s="7" t="s">
        <v>8</v>
      </c>
      <c r="C561" s="7">
        <v>733</v>
      </c>
      <c r="D561" s="7" t="s">
        <v>408</v>
      </c>
      <c r="E561" s="7" t="s">
        <v>10</v>
      </c>
      <c r="F561" s="7" t="s">
        <v>11</v>
      </c>
      <c r="G561" s="7" t="s">
        <v>589</v>
      </c>
      <c r="H561" s="19" t="s">
        <v>499</v>
      </c>
      <c r="I561" s="19">
        <v>12500</v>
      </c>
      <c r="J561" s="19">
        <v>12438</v>
      </c>
      <c r="K561" s="7"/>
    </row>
    <row r="562" spans="1:11" ht="78.75" x14ac:dyDescent="0.2">
      <c r="A562" s="18" t="s">
        <v>7</v>
      </c>
      <c r="B562" s="7" t="s">
        <v>8</v>
      </c>
      <c r="C562" s="7">
        <v>733</v>
      </c>
      <c r="D562" s="7" t="s">
        <v>408</v>
      </c>
      <c r="E562" s="7" t="s">
        <v>10</v>
      </c>
      <c r="F562" s="7" t="s">
        <v>11</v>
      </c>
      <c r="G562" s="7" t="s">
        <v>590</v>
      </c>
      <c r="H562" s="19" t="s">
        <v>499</v>
      </c>
      <c r="I562" s="19">
        <v>5000</v>
      </c>
      <c r="J562" s="19">
        <v>4975</v>
      </c>
      <c r="K562" s="7"/>
    </row>
    <row r="563" spans="1:11" ht="78.75" x14ac:dyDescent="0.2">
      <c r="A563" s="18" t="s">
        <v>7</v>
      </c>
      <c r="B563" s="7" t="s">
        <v>8</v>
      </c>
      <c r="C563" s="7">
        <v>733</v>
      </c>
      <c r="D563" s="7" t="s">
        <v>408</v>
      </c>
      <c r="E563" s="7" t="s">
        <v>10</v>
      </c>
      <c r="F563" s="7" t="s">
        <v>11</v>
      </c>
      <c r="G563" s="7" t="s">
        <v>591</v>
      </c>
      <c r="H563" s="19" t="s">
        <v>499</v>
      </c>
      <c r="I563" s="19">
        <v>5000</v>
      </c>
      <c r="J563" s="19">
        <v>4975</v>
      </c>
      <c r="K563" s="7"/>
    </row>
    <row r="564" spans="1:11" ht="78.75" x14ac:dyDescent="0.2">
      <c r="A564" s="18" t="s">
        <v>7</v>
      </c>
      <c r="B564" s="7" t="s">
        <v>8</v>
      </c>
      <c r="C564" s="7">
        <v>733</v>
      </c>
      <c r="D564" s="7" t="s">
        <v>408</v>
      </c>
      <c r="E564" s="7" t="s">
        <v>10</v>
      </c>
      <c r="F564" s="7" t="s">
        <v>11</v>
      </c>
      <c r="G564" s="7" t="s">
        <v>592</v>
      </c>
      <c r="H564" s="19" t="s">
        <v>499</v>
      </c>
      <c r="I564" s="19">
        <v>1000</v>
      </c>
      <c r="J564" s="19">
        <v>995</v>
      </c>
      <c r="K564" s="7"/>
    </row>
    <row r="565" spans="1:11" ht="78.75" x14ac:dyDescent="0.2">
      <c r="A565" s="18" t="s">
        <v>7</v>
      </c>
      <c r="B565" s="7" t="s">
        <v>8</v>
      </c>
      <c r="C565" s="7">
        <v>733</v>
      </c>
      <c r="D565" s="7" t="s">
        <v>408</v>
      </c>
      <c r="E565" s="7" t="s">
        <v>10</v>
      </c>
      <c r="F565" s="7" t="s">
        <v>11</v>
      </c>
      <c r="G565" s="7" t="s">
        <v>593</v>
      </c>
      <c r="H565" s="19" t="s">
        <v>499</v>
      </c>
      <c r="I565" s="19">
        <v>5000</v>
      </c>
      <c r="J565" s="19">
        <v>4975</v>
      </c>
      <c r="K565" s="7"/>
    </row>
    <row r="566" spans="1:11" ht="78.75" x14ac:dyDescent="0.2">
      <c r="A566" s="18" t="s">
        <v>7</v>
      </c>
      <c r="B566" s="7" t="s">
        <v>8</v>
      </c>
      <c r="C566" s="7">
        <v>733</v>
      </c>
      <c r="D566" s="7" t="s">
        <v>408</v>
      </c>
      <c r="E566" s="7" t="s">
        <v>10</v>
      </c>
      <c r="F566" s="7" t="s">
        <v>11</v>
      </c>
      <c r="G566" s="7" t="s">
        <v>594</v>
      </c>
      <c r="H566" s="19" t="s">
        <v>499</v>
      </c>
      <c r="I566" s="19">
        <v>3000</v>
      </c>
      <c r="J566" s="19">
        <v>3000</v>
      </c>
      <c r="K566" s="7"/>
    </row>
    <row r="567" spans="1:11" ht="78.75" x14ac:dyDescent="0.2">
      <c r="A567" s="18" t="s">
        <v>7</v>
      </c>
      <c r="B567" s="7" t="s">
        <v>8</v>
      </c>
      <c r="C567" s="7">
        <v>733</v>
      </c>
      <c r="D567" s="7" t="s">
        <v>408</v>
      </c>
      <c r="E567" s="7" t="s">
        <v>10</v>
      </c>
      <c r="F567" s="7" t="s">
        <v>11</v>
      </c>
      <c r="G567" s="7" t="s">
        <v>595</v>
      </c>
      <c r="H567" s="19" t="s">
        <v>499</v>
      </c>
      <c r="I567" s="19">
        <v>35000</v>
      </c>
      <c r="J567" s="19">
        <v>8942</v>
      </c>
      <c r="K567" s="7"/>
    </row>
    <row r="568" spans="1:11" ht="78.75" x14ac:dyDescent="0.2">
      <c r="A568" s="18" t="s">
        <v>7</v>
      </c>
      <c r="B568" s="7" t="s">
        <v>8</v>
      </c>
      <c r="C568" s="7">
        <v>733</v>
      </c>
      <c r="D568" s="7" t="s">
        <v>408</v>
      </c>
      <c r="E568" s="7" t="s">
        <v>10</v>
      </c>
      <c r="F568" s="7" t="s">
        <v>11</v>
      </c>
      <c r="G568" s="7" t="s">
        <v>596</v>
      </c>
      <c r="H568" s="19" t="s">
        <v>499</v>
      </c>
      <c r="I568" s="19">
        <v>2500</v>
      </c>
      <c r="J568" s="19">
        <v>2488</v>
      </c>
      <c r="K568" s="7"/>
    </row>
    <row r="569" spans="1:11" ht="78.75" x14ac:dyDescent="0.2">
      <c r="A569" s="18" t="s">
        <v>7</v>
      </c>
      <c r="B569" s="7" t="s">
        <v>8</v>
      </c>
      <c r="C569" s="7">
        <v>733</v>
      </c>
      <c r="D569" s="7" t="s">
        <v>408</v>
      </c>
      <c r="E569" s="7" t="s">
        <v>10</v>
      </c>
      <c r="F569" s="7" t="s">
        <v>11</v>
      </c>
      <c r="G569" s="7" t="s">
        <v>466</v>
      </c>
      <c r="H569" s="19" t="s">
        <v>499</v>
      </c>
      <c r="I569" s="19">
        <v>1500</v>
      </c>
      <c r="J569" s="19">
        <v>1493</v>
      </c>
      <c r="K569" s="7"/>
    </row>
    <row r="570" spans="1:11" ht="78.75" x14ac:dyDescent="0.2">
      <c r="A570" s="18" t="s">
        <v>7</v>
      </c>
      <c r="B570" s="7" t="s">
        <v>8</v>
      </c>
      <c r="C570" s="7">
        <v>733</v>
      </c>
      <c r="D570" s="7" t="s">
        <v>408</v>
      </c>
      <c r="E570" s="7" t="s">
        <v>10</v>
      </c>
      <c r="F570" s="7" t="s">
        <v>11</v>
      </c>
      <c r="G570" s="7" t="s">
        <v>597</v>
      </c>
      <c r="H570" s="19" t="s">
        <v>499</v>
      </c>
      <c r="I570" s="19">
        <v>8000</v>
      </c>
      <c r="J570" s="19">
        <v>7960</v>
      </c>
      <c r="K570" s="7"/>
    </row>
    <row r="571" spans="1:11" ht="78.75" x14ac:dyDescent="0.2">
      <c r="A571" s="18" t="s">
        <v>7</v>
      </c>
      <c r="B571" s="7" t="s">
        <v>8</v>
      </c>
      <c r="C571" s="7">
        <v>733</v>
      </c>
      <c r="D571" s="7" t="s">
        <v>408</v>
      </c>
      <c r="E571" s="7" t="s">
        <v>10</v>
      </c>
      <c r="F571" s="7" t="s">
        <v>11</v>
      </c>
      <c r="G571" s="7" t="s">
        <v>598</v>
      </c>
      <c r="H571" s="19" t="s">
        <v>499</v>
      </c>
      <c r="I571" s="19">
        <v>5000</v>
      </c>
      <c r="J571" s="19">
        <v>2557</v>
      </c>
      <c r="K571" s="7"/>
    </row>
    <row r="572" spans="1:11" ht="78.75" x14ac:dyDescent="0.2">
      <c r="A572" s="18" t="s">
        <v>7</v>
      </c>
      <c r="B572" s="7" t="s">
        <v>8</v>
      </c>
      <c r="C572" s="7">
        <v>733</v>
      </c>
      <c r="D572" s="7" t="s">
        <v>408</v>
      </c>
      <c r="E572" s="7" t="s">
        <v>10</v>
      </c>
      <c r="F572" s="7" t="s">
        <v>11</v>
      </c>
      <c r="G572" s="7" t="s">
        <v>599</v>
      </c>
      <c r="H572" s="19" t="s">
        <v>499</v>
      </c>
      <c r="I572" s="19">
        <v>3500</v>
      </c>
      <c r="J572" s="19">
        <v>3483</v>
      </c>
      <c r="K572" s="7"/>
    </row>
    <row r="573" spans="1:11" ht="78.75" x14ac:dyDescent="0.2">
      <c r="A573" s="18" t="s">
        <v>7</v>
      </c>
      <c r="B573" s="7" t="s">
        <v>8</v>
      </c>
      <c r="C573" s="7">
        <v>734</v>
      </c>
      <c r="D573" s="7" t="s">
        <v>408</v>
      </c>
      <c r="E573" s="7" t="s">
        <v>24</v>
      </c>
      <c r="F573" s="7" t="s">
        <v>11</v>
      </c>
      <c r="G573" s="7" t="s">
        <v>600</v>
      </c>
      <c r="H573" s="19" t="s">
        <v>499</v>
      </c>
      <c r="I573" s="19">
        <v>500</v>
      </c>
      <c r="J573" s="19">
        <v>500</v>
      </c>
      <c r="K573" s="7"/>
    </row>
    <row r="574" spans="1:11" ht="78.75" x14ac:dyDescent="0.2">
      <c r="A574" s="18" t="s">
        <v>7</v>
      </c>
      <c r="B574" s="7" t="s">
        <v>8</v>
      </c>
      <c r="C574" s="7">
        <v>734</v>
      </c>
      <c r="D574" s="7" t="s">
        <v>408</v>
      </c>
      <c r="E574" s="7" t="s">
        <v>24</v>
      </c>
      <c r="F574" s="7" t="s">
        <v>11</v>
      </c>
      <c r="G574" s="7" t="s">
        <v>601</v>
      </c>
      <c r="H574" s="19" t="s">
        <v>499</v>
      </c>
      <c r="I574" s="19">
        <v>8000</v>
      </c>
      <c r="J574" s="19">
        <v>8000</v>
      </c>
      <c r="K574" s="7"/>
    </row>
    <row r="575" spans="1:11" ht="78.75" x14ac:dyDescent="0.2">
      <c r="A575" s="18" t="s">
        <v>7</v>
      </c>
      <c r="B575" s="7" t="s">
        <v>8</v>
      </c>
      <c r="C575" s="7">
        <v>734</v>
      </c>
      <c r="D575" s="7" t="s">
        <v>408</v>
      </c>
      <c r="E575" s="7" t="s">
        <v>24</v>
      </c>
      <c r="F575" s="7" t="s">
        <v>11</v>
      </c>
      <c r="G575" s="7" t="s">
        <v>602</v>
      </c>
      <c r="H575" s="19" t="s">
        <v>499</v>
      </c>
      <c r="I575" s="19">
        <v>1500</v>
      </c>
      <c r="J575" s="19">
        <v>1500</v>
      </c>
      <c r="K575" s="7"/>
    </row>
    <row r="576" spans="1:11" ht="78.75" x14ac:dyDescent="0.2">
      <c r="A576" s="18" t="s">
        <v>7</v>
      </c>
      <c r="B576" s="7" t="s">
        <v>8</v>
      </c>
      <c r="C576" s="7">
        <v>734</v>
      </c>
      <c r="D576" s="7" t="s">
        <v>408</v>
      </c>
      <c r="E576" s="7" t="s">
        <v>24</v>
      </c>
      <c r="F576" s="7" t="s">
        <v>11</v>
      </c>
      <c r="G576" s="7" t="s">
        <v>603</v>
      </c>
      <c r="H576" s="19" t="s">
        <v>499</v>
      </c>
      <c r="I576" s="19">
        <v>1000</v>
      </c>
      <c r="J576" s="19">
        <v>1000</v>
      </c>
      <c r="K576" s="7"/>
    </row>
    <row r="577" spans="1:11" ht="78.75" x14ac:dyDescent="0.2">
      <c r="A577" s="18" t="s">
        <v>7</v>
      </c>
      <c r="B577" s="7" t="s">
        <v>8</v>
      </c>
      <c r="C577" s="7">
        <v>734</v>
      </c>
      <c r="D577" s="7" t="s">
        <v>408</v>
      </c>
      <c r="E577" s="7" t="s">
        <v>24</v>
      </c>
      <c r="F577" s="7" t="s">
        <v>11</v>
      </c>
      <c r="G577" s="7" t="s">
        <v>604</v>
      </c>
      <c r="H577" s="19" t="s">
        <v>499</v>
      </c>
      <c r="I577" s="19">
        <v>1500</v>
      </c>
      <c r="J577" s="19">
        <v>1500</v>
      </c>
      <c r="K577" s="7"/>
    </row>
    <row r="578" spans="1:11" ht="78.75" x14ac:dyDescent="0.2">
      <c r="A578" s="18" t="s">
        <v>7</v>
      </c>
      <c r="B578" s="7" t="s">
        <v>8</v>
      </c>
      <c r="C578" s="7">
        <v>734</v>
      </c>
      <c r="D578" s="7" t="s">
        <v>408</v>
      </c>
      <c r="E578" s="7" t="s">
        <v>24</v>
      </c>
      <c r="F578" s="7" t="s">
        <v>11</v>
      </c>
      <c r="G578" s="7" t="s">
        <v>474</v>
      </c>
      <c r="H578" s="19" t="s">
        <v>499</v>
      </c>
      <c r="I578" s="19">
        <v>2000</v>
      </c>
      <c r="J578" s="19">
        <v>2000</v>
      </c>
      <c r="K578" s="7"/>
    </row>
    <row r="579" spans="1:11" ht="78.75" x14ac:dyDescent="0.2">
      <c r="A579" s="18" t="s">
        <v>7</v>
      </c>
      <c r="B579" s="7" t="s">
        <v>8</v>
      </c>
      <c r="C579" s="7">
        <v>734</v>
      </c>
      <c r="D579" s="7" t="s">
        <v>408</v>
      </c>
      <c r="E579" s="7" t="s">
        <v>24</v>
      </c>
      <c r="F579" s="7" t="s">
        <v>11</v>
      </c>
      <c r="G579" s="7" t="s">
        <v>605</v>
      </c>
      <c r="H579" s="19" t="s">
        <v>499</v>
      </c>
      <c r="I579" s="19">
        <v>1500</v>
      </c>
      <c r="J579" s="19">
        <v>1500</v>
      </c>
      <c r="K579" s="7"/>
    </row>
    <row r="580" spans="1:11" ht="78.75" x14ac:dyDescent="0.2">
      <c r="A580" s="18" t="s">
        <v>7</v>
      </c>
      <c r="B580" s="7" t="s">
        <v>8</v>
      </c>
      <c r="C580" s="7">
        <v>734</v>
      </c>
      <c r="D580" s="7" t="s">
        <v>408</v>
      </c>
      <c r="E580" s="7" t="s">
        <v>24</v>
      </c>
      <c r="F580" s="7" t="s">
        <v>11</v>
      </c>
      <c r="G580" s="7" t="s">
        <v>606</v>
      </c>
      <c r="H580" s="19" t="s">
        <v>499</v>
      </c>
      <c r="I580" s="19">
        <v>5000</v>
      </c>
      <c r="J580" s="19">
        <v>5000</v>
      </c>
      <c r="K580" s="7"/>
    </row>
    <row r="581" spans="1:11" ht="78.75" x14ac:dyDescent="0.2">
      <c r="A581" s="18" t="s">
        <v>7</v>
      </c>
      <c r="B581" s="7" t="s">
        <v>8</v>
      </c>
      <c r="C581" s="7">
        <v>734</v>
      </c>
      <c r="D581" s="7" t="s">
        <v>408</v>
      </c>
      <c r="E581" s="7" t="s">
        <v>24</v>
      </c>
      <c r="F581" s="7" t="s">
        <v>11</v>
      </c>
      <c r="G581" s="7" t="s">
        <v>607</v>
      </c>
      <c r="H581" s="19" t="s">
        <v>499</v>
      </c>
      <c r="I581" s="19">
        <v>5000</v>
      </c>
      <c r="J581" s="19">
        <v>5000</v>
      </c>
      <c r="K581" s="7"/>
    </row>
    <row r="582" spans="1:11" ht="78.75" x14ac:dyDescent="0.2">
      <c r="A582" s="18" t="s">
        <v>7</v>
      </c>
      <c r="B582" s="7" t="s">
        <v>8</v>
      </c>
      <c r="C582" s="7">
        <v>734</v>
      </c>
      <c r="D582" s="7" t="s">
        <v>408</v>
      </c>
      <c r="E582" s="7" t="s">
        <v>24</v>
      </c>
      <c r="F582" s="7" t="s">
        <v>11</v>
      </c>
      <c r="G582" s="7" t="s">
        <v>608</v>
      </c>
      <c r="H582" s="19" t="s">
        <v>499</v>
      </c>
      <c r="I582" s="19">
        <v>4000</v>
      </c>
      <c r="J582" s="19">
        <v>4000</v>
      </c>
      <c r="K582" s="7"/>
    </row>
    <row r="583" spans="1:11" ht="78.75" x14ac:dyDescent="0.2">
      <c r="A583" s="18" t="s">
        <v>7</v>
      </c>
      <c r="B583" s="7" t="s">
        <v>8</v>
      </c>
      <c r="C583" s="7">
        <v>734</v>
      </c>
      <c r="D583" s="7" t="s">
        <v>408</v>
      </c>
      <c r="E583" s="7" t="s">
        <v>24</v>
      </c>
      <c r="F583" s="7" t="s">
        <v>11</v>
      </c>
      <c r="G583" s="7" t="s">
        <v>609</v>
      </c>
      <c r="H583" s="19" t="s">
        <v>499</v>
      </c>
      <c r="I583" s="19">
        <v>2000</v>
      </c>
      <c r="J583" s="19">
        <v>2000</v>
      </c>
      <c r="K583" s="7"/>
    </row>
    <row r="584" spans="1:11" ht="78.75" x14ac:dyDescent="0.2">
      <c r="A584" s="18" t="s">
        <v>7</v>
      </c>
      <c r="B584" s="7" t="s">
        <v>8</v>
      </c>
      <c r="C584" s="7">
        <v>734</v>
      </c>
      <c r="D584" s="7" t="s">
        <v>408</v>
      </c>
      <c r="E584" s="7" t="s">
        <v>24</v>
      </c>
      <c r="F584" s="7" t="s">
        <v>11</v>
      </c>
      <c r="G584" s="7" t="s">
        <v>610</v>
      </c>
      <c r="H584" s="19" t="s">
        <v>499</v>
      </c>
      <c r="I584" s="19">
        <v>7500</v>
      </c>
      <c r="J584" s="19">
        <v>7500</v>
      </c>
      <c r="K584" s="7"/>
    </row>
    <row r="585" spans="1:11" ht="78.75" x14ac:dyDescent="0.2">
      <c r="A585" s="18" t="s">
        <v>7</v>
      </c>
      <c r="B585" s="7" t="s">
        <v>8</v>
      </c>
      <c r="C585" s="7">
        <v>734</v>
      </c>
      <c r="D585" s="7" t="s">
        <v>408</v>
      </c>
      <c r="E585" s="7" t="s">
        <v>24</v>
      </c>
      <c r="F585" s="7" t="s">
        <v>11</v>
      </c>
      <c r="G585" s="7" t="s">
        <v>481</v>
      </c>
      <c r="H585" s="19" t="s">
        <v>499</v>
      </c>
      <c r="I585" s="19">
        <v>2000</v>
      </c>
      <c r="J585" s="19">
        <v>2000</v>
      </c>
      <c r="K585" s="7"/>
    </row>
    <row r="586" spans="1:11" ht="78.75" x14ac:dyDescent="0.2">
      <c r="A586" s="18" t="s">
        <v>7</v>
      </c>
      <c r="B586" s="7" t="s">
        <v>8</v>
      </c>
      <c r="C586" s="7">
        <v>734</v>
      </c>
      <c r="D586" s="7" t="s">
        <v>408</v>
      </c>
      <c r="E586" s="7" t="s">
        <v>24</v>
      </c>
      <c r="F586" s="7" t="s">
        <v>11</v>
      </c>
      <c r="G586" s="7" t="s">
        <v>611</v>
      </c>
      <c r="H586" s="19" t="s">
        <v>499</v>
      </c>
      <c r="I586" s="19">
        <v>2000</v>
      </c>
      <c r="J586" s="19">
        <v>2000</v>
      </c>
      <c r="K586" s="7"/>
    </row>
    <row r="587" spans="1:11" ht="78.75" x14ac:dyDescent="0.2">
      <c r="A587" s="18" t="s">
        <v>7</v>
      </c>
      <c r="B587" s="7" t="s">
        <v>8</v>
      </c>
      <c r="C587" s="7">
        <v>734</v>
      </c>
      <c r="D587" s="7" t="s">
        <v>408</v>
      </c>
      <c r="E587" s="7" t="s">
        <v>24</v>
      </c>
      <c r="F587" s="7" t="s">
        <v>11</v>
      </c>
      <c r="G587" s="7" t="s">
        <v>482</v>
      </c>
      <c r="H587" s="19" t="s">
        <v>499</v>
      </c>
      <c r="I587" s="19">
        <v>2000</v>
      </c>
      <c r="J587" s="19">
        <v>2000</v>
      </c>
      <c r="K587" s="7"/>
    </row>
    <row r="588" spans="1:11" ht="78.75" x14ac:dyDescent="0.2">
      <c r="A588" s="18" t="s">
        <v>7</v>
      </c>
      <c r="B588" s="7" t="s">
        <v>8</v>
      </c>
      <c r="C588" s="7">
        <v>734</v>
      </c>
      <c r="D588" s="7" t="s">
        <v>408</v>
      </c>
      <c r="E588" s="7" t="s">
        <v>24</v>
      </c>
      <c r="F588" s="7" t="s">
        <v>11</v>
      </c>
      <c r="G588" s="7" t="s">
        <v>484</v>
      </c>
      <c r="H588" s="19" t="s">
        <v>499</v>
      </c>
      <c r="I588" s="19">
        <v>2000</v>
      </c>
      <c r="J588" s="19">
        <v>2000</v>
      </c>
      <c r="K588" s="7"/>
    </row>
    <row r="589" spans="1:11" ht="78.75" x14ac:dyDescent="0.2">
      <c r="A589" s="18" t="s">
        <v>7</v>
      </c>
      <c r="B589" s="7" t="s">
        <v>8</v>
      </c>
      <c r="C589" s="7">
        <v>734</v>
      </c>
      <c r="D589" s="7" t="s">
        <v>408</v>
      </c>
      <c r="E589" s="7" t="s">
        <v>24</v>
      </c>
      <c r="F589" s="7" t="s">
        <v>11</v>
      </c>
      <c r="G589" s="7" t="s">
        <v>612</v>
      </c>
      <c r="H589" s="19" t="s">
        <v>499</v>
      </c>
      <c r="I589" s="19">
        <v>2500</v>
      </c>
      <c r="J589" s="19">
        <v>2500</v>
      </c>
      <c r="K589" s="7"/>
    </row>
    <row r="590" spans="1:11" ht="78.75" x14ac:dyDescent="0.2">
      <c r="A590" s="18" t="s">
        <v>7</v>
      </c>
      <c r="B590" s="7" t="s">
        <v>8</v>
      </c>
      <c r="C590" s="7">
        <v>734</v>
      </c>
      <c r="D590" s="7" t="s">
        <v>408</v>
      </c>
      <c r="E590" s="7" t="s">
        <v>24</v>
      </c>
      <c r="F590" s="7" t="s">
        <v>11</v>
      </c>
      <c r="G590" s="7" t="s">
        <v>488</v>
      </c>
      <c r="H590" s="19" t="s">
        <v>499</v>
      </c>
      <c r="I590" s="19">
        <v>1000</v>
      </c>
      <c r="J590" s="19">
        <v>1000</v>
      </c>
      <c r="K590" s="7"/>
    </row>
    <row r="591" spans="1:11" ht="78.75" x14ac:dyDescent="0.2">
      <c r="A591" s="18" t="s">
        <v>7</v>
      </c>
      <c r="B591" s="7" t="s">
        <v>8</v>
      </c>
      <c r="C591" s="7">
        <v>734</v>
      </c>
      <c r="D591" s="7" t="s">
        <v>408</v>
      </c>
      <c r="E591" s="7" t="s">
        <v>24</v>
      </c>
      <c r="F591" s="7" t="s">
        <v>11</v>
      </c>
      <c r="G591" s="7" t="s">
        <v>613</v>
      </c>
      <c r="H591" s="19" t="s">
        <v>499</v>
      </c>
      <c r="I591" s="19">
        <v>5000</v>
      </c>
      <c r="J591" s="19">
        <v>5000</v>
      </c>
      <c r="K591" s="7"/>
    </row>
    <row r="592" spans="1:11" ht="78.75" x14ac:dyDescent="0.2">
      <c r="A592" s="18" t="s">
        <v>7</v>
      </c>
      <c r="B592" s="7" t="s">
        <v>8</v>
      </c>
      <c r="C592" s="7">
        <v>734</v>
      </c>
      <c r="D592" s="7" t="s">
        <v>408</v>
      </c>
      <c r="E592" s="7" t="s">
        <v>24</v>
      </c>
      <c r="F592" s="7" t="s">
        <v>11</v>
      </c>
      <c r="G592" s="7" t="s">
        <v>614</v>
      </c>
      <c r="H592" s="19" t="s">
        <v>499</v>
      </c>
      <c r="I592" s="19">
        <v>2000</v>
      </c>
      <c r="J592" s="19">
        <v>2000</v>
      </c>
      <c r="K592" s="7"/>
    </row>
    <row r="593" spans="1:11" ht="78.75" x14ac:dyDescent="0.2">
      <c r="A593" s="18" t="s">
        <v>7</v>
      </c>
      <c r="B593" s="7" t="s">
        <v>8</v>
      </c>
      <c r="C593" s="7">
        <v>734</v>
      </c>
      <c r="D593" s="7" t="s">
        <v>408</v>
      </c>
      <c r="E593" s="7" t="s">
        <v>24</v>
      </c>
      <c r="F593" s="7" t="s">
        <v>11</v>
      </c>
      <c r="G593" s="7" t="s">
        <v>615</v>
      </c>
      <c r="H593" s="19" t="s">
        <v>499</v>
      </c>
      <c r="I593" s="19">
        <v>2000</v>
      </c>
      <c r="J593" s="19">
        <v>2000</v>
      </c>
      <c r="K593" s="7"/>
    </row>
    <row r="594" spans="1:11" ht="78.75" x14ac:dyDescent="0.2">
      <c r="A594" s="18" t="s">
        <v>7</v>
      </c>
      <c r="B594" s="7" t="s">
        <v>8</v>
      </c>
      <c r="C594" s="7">
        <v>734</v>
      </c>
      <c r="D594" s="7" t="s">
        <v>408</v>
      </c>
      <c r="E594" s="7" t="s">
        <v>24</v>
      </c>
      <c r="F594" s="7" t="s">
        <v>11</v>
      </c>
      <c r="G594" s="7" t="s">
        <v>491</v>
      </c>
      <c r="H594" s="19" t="s">
        <v>499</v>
      </c>
      <c r="I594" s="19">
        <v>2000</v>
      </c>
      <c r="J594" s="19">
        <v>2000</v>
      </c>
      <c r="K594" s="7"/>
    </row>
    <row r="595" spans="1:11" ht="78.75" x14ac:dyDescent="0.2">
      <c r="A595" s="18" t="s">
        <v>7</v>
      </c>
      <c r="B595" s="7" t="s">
        <v>8</v>
      </c>
      <c r="C595" s="7">
        <v>734</v>
      </c>
      <c r="D595" s="7" t="s">
        <v>408</v>
      </c>
      <c r="E595" s="7" t="s">
        <v>24</v>
      </c>
      <c r="F595" s="7" t="s">
        <v>11</v>
      </c>
      <c r="G595" s="7" t="s">
        <v>616</v>
      </c>
      <c r="H595" s="19" t="s">
        <v>499</v>
      </c>
      <c r="I595" s="19">
        <v>2000</v>
      </c>
      <c r="J595" s="19">
        <v>2000</v>
      </c>
      <c r="K595" s="7"/>
    </row>
    <row r="596" spans="1:11" ht="78.75" x14ac:dyDescent="0.2">
      <c r="A596" s="18" t="s">
        <v>7</v>
      </c>
      <c r="B596" s="7" t="s">
        <v>8</v>
      </c>
      <c r="C596" s="7">
        <v>734</v>
      </c>
      <c r="D596" s="7" t="s">
        <v>408</v>
      </c>
      <c r="E596" s="7" t="s">
        <v>24</v>
      </c>
      <c r="F596" s="7" t="s">
        <v>11</v>
      </c>
      <c r="G596" s="7" t="s">
        <v>494</v>
      </c>
      <c r="H596" s="19" t="s">
        <v>499</v>
      </c>
      <c r="I596" s="19">
        <v>2000</v>
      </c>
      <c r="J596" s="19">
        <v>2000</v>
      </c>
      <c r="K596" s="7"/>
    </row>
    <row r="597" spans="1:11" ht="78.75" x14ac:dyDescent="0.2">
      <c r="A597" s="18" t="s">
        <v>7</v>
      </c>
      <c r="B597" s="7" t="s">
        <v>8</v>
      </c>
      <c r="C597" s="7">
        <v>734</v>
      </c>
      <c r="D597" s="7" t="s">
        <v>408</v>
      </c>
      <c r="E597" s="7" t="s">
        <v>24</v>
      </c>
      <c r="F597" s="7" t="s">
        <v>11</v>
      </c>
      <c r="G597" s="7" t="s">
        <v>617</v>
      </c>
      <c r="H597" s="19" t="s">
        <v>499</v>
      </c>
      <c r="I597" s="19">
        <v>1500</v>
      </c>
      <c r="J597" s="19">
        <v>1500</v>
      </c>
      <c r="K597" s="7"/>
    </row>
    <row r="598" spans="1:11" ht="78.75" x14ac:dyDescent="0.2">
      <c r="A598" s="18" t="s">
        <v>7</v>
      </c>
      <c r="B598" s="7" t="s">
        <v>8</v>
      </c>
      <c r="C598" s="7">
        <v>734</v>
      </c>
      <c r="D598" s="7" t="s">
        <v>408</v>
      </c>
      <c r="E598" s="7" t="s">
        <v>24</v>
      </c>
      <c r="F598" s="7" t="s">
        <v>11</v>
      </c>
      <c r="G598" s="7" t="s">
        <v>617</v>
      </c>
      <c r="H598" s="19" t="s">
        <v>499</v>
      </c>
      <c r="I598" s="19">
        <v>9000</v>
      </c>
      <c r="J598" s="19">
        <v>9000</v>
      </c>
      <c r="K598" s="7"/>
    </row>
    <row r="599" spans="1:11" ht="78.75" x14ac:dyDescent="0.2">
      <c r="A599" s="18" t="s">
        <v>7</v>
      </c>
      <c r="B599" s="7" t="s">
        <v>8</v>
      </c>
      <c r="C599" s="7">
        <v>734</v>
      </c>
      <c r="D599" s="7" t="s">
        <v>408</v>
      </c>
      <c r="E599" s="7" t="s">
        <v>24</v>
      </c>
      <c r="F599" s="7" t="s">
        <v>11</v>
      </c>
      <c r="G599" s="7" t="s">
        <v>618</v>
      </c>
      <c r="H599" s="19" t="s">
        <v>499</v>
      </c>
      <c r="I599" s="19">
        <v>1500</v>
      </c>
      <c r="J599" s="19">
        <v>1500</v>
      </c>
      <c r="K599" s="7"/>
    </row>
    <row r="600" spans="1:11" ht="63" x14ac:dyDescent="0.2">
      <c r="A600" s="18" t="s">
        <v>7</v>
      </c>
      <c r="B600" s="7" t="s">
        <v>8</v>
      </c>
      <c r="C600" s="7">
        <v>734</v>
      </c>
      <c r="D600" s="7" t="s">
        <v>408</v>
      </c>
      <c r="E600" s="7" t="s">
        <v>10</v>
      </c>
      <c r="F600" s="7" t="s">
        <v>11</v>
      </c>
      <c r="G600" s="7" t="s">
        <v>619</v>
      </c>
      <c r="H600" s="19" t="s">
        <v>278</v>
      </c>
      <c r="I600" s="19">
        <v>20000</v>
      </c>
      <c r="J600" s="19">
        <v>19901</v>
      </c>
      <c r="K600" s="7"/>
    </row>
    <row r="601" spans="1:11" ht="78.75" x14ac:dyDescent="0.2">
      <c r="A601" s="18" t="s">
        <v>7</v>
      </c>
      <c r="B601" s="7" t="s">
        <v>8</v>
      </c>
      <c r="C601" s="7">
        <v>734</v>
      </c>
      <c r="D601" s="7" t="s">
        <v>408</v>
      </c>
      <c r="E601" s="7" t="s">
        <v>26</v>
      </c>
      <c r="F601" s="7" t="s">
        <v>11</v>
      </c>
      <c r="G601" s="7" t="s">
        <v>620</v>
      </c>
      <c r="H601" s="19" t="s">
        <v>621</v>
      </c>
      <c r="I601" s="19">
        <v>5000</v>
      </c>
      <c r="J601" s="19">
        <v>5000</v>
      </c>
      <c r="K601" s="7"/>
    </row>
    <row r="602" spans="1:11" ht="78.75" x14ac:dyDescent="0.2">
      <c r="A602" s="18" t="s">
        <v>7</v>
      </c>
      <c r="B602" s="7" t="s">
        <v>8</v>
      </c>
      <c r="C602" s="7">
        <v>734</v>
      </c>
      <c r="D602" s="7" t="s">
        <v>408</v>
      </c>
      <c r="E602" s="7" t="s">
        <v>26</v>
      </c>
      <c r="F602" s="7" t="s">
        <v>11</v>
      </c>
      <c r="G602" s="7" t="s">
        <v>622</v>
      </c>
      <c r="H602" s="19" t="s">
        <v>621</v>
      </c>
      <c r="I602" s="19">
        <v>25000</v>
      </c>
      <c r="J602" s="19">
        <v>25000</v>
      </c>
      <c r="K602" s="7"/>
    </row>
    <row r="603" spans="1:11" ht="78.75" x14ac:dyDescent="0.2">
      <c r="A603" s="18" t="s">
        <v>7</v>
      </c>
      <c r="B603" s="7" t="s">
        <v>8</v>
      </c>
      <c r="C603" s="7">
        <v>734</v>
      </c>
      <c r="D603" s="7" t="s">
        <v>408</v>
      </c>
      <c r="E603" s="7" t="s">
        <v>26</v>
      </c>
      <c r="F603" s="7" t="s">
        <v>11</v>
      </c>
      <c r="G603" s="7" t="s">
        <v>623</v>
      </c>
      <c r="H603" s="19" t="s">
        <v>621</v>
      </c>
      <c r="I603" s="19">
        <v>12500</v>
      </c>
      <c r="J603" s="19">
        <v>12500</v>
      </c>
      <c r="K603" s="7"/>
    </row>
    <row r="604" spans="1:11" ht="78.75" x14ac:dyDescent="0.2">
      <c r="A604" s="18" t="s">
        <v>7</v>
      </c>
      <c r="B604" s="7" t="s">
        <v>8</v>
      </c>
      <c r="C604" s="7">
        <v>734</v>
      </c>
      <c r="D604" s="7" t="s">
        <v>408</v>
      </c>
      <c r="E604" s="7" t="s">
        <v>26</v>
      </c>
      <c r="F604" s="7" t="s">
        <v>11</v>
      </c>
      <c r="G604" s="7" t="s">
        <v>501</v>
      </c>
      <c r="H604" s="19" t="s">
        <v>621</v>
      </c>
      <c r="I604" s="19">
        <v>10000</v>
      </c>
      <c r="J604" s="19">
        <v>10000</v>
      </c>
      <c r="K604" s="7"/>
    </row>
    <row r="605" spans="1:11" ht="78.75" x14ac:dyDescent="0.2">
      <c r="A605" s="18" t="s">
        <v>7</v>
      </c>
      <c r="B605" s="7" t="s">
        <v>8</v>
      </c>
      <c r="C605" s="7">
        <v>734</v>
      </c>
      <c r="D605" s="7" t="s">
        <v>408</v>
      </c>
      <c r="E605" s="7" t="s">
        <v>26</v>
      </c>
      <c r="F605" s="7" t="s">
        <v>11</v>
      </c>
      <c r="G605" s="7" t="s">
        <v>624</v>
      </c>
      <c r="H605" s="19" t="s">
        <v>621</v>
      </c>
      <c r="I605" s="19">
        <v>15000</v>
      </c>
      <c r="J605" s="19">
        <v>15000</v>
      </c>
      <c r="K605" s="7"/>
    </row>
    <row r="606" spans="1:11" ht="78.75" x14ac:dyDescent="0.2">
      <c r="A606" s="18" t="s">
        <v>7</v>
      </c>
      <c r="B606" s="7" t="s">
        <v>8</v>
      </c>
      <c r="C606" s="7">
        <v>734</v>
      </c>
      <c r="D606" s="7" t="s">
        <v>408</v>
      </c>
      <c r="E606" s="7" t="s">
        <v>26</v>
      </c>
      <c r="F606" s="7" t="s">
        <v>11</v>
      </c>
      <c r="G606" s="7" t="s">
        <v>242</v>
      </c>
      <c r="H606" s="19" t="s">
        <v>621</v>
      </c>
      <c r="I606" s="19">
        <v>25000</v>
      </c>
      <c r="J606" s="19">
        <v>25000</v>
      </c>
      <c r="K606" s="7"/>
    </row>
    <row r="607" spans="1:11" ht="78.75" x14ac:dyDescent="0.2">
      <c r="A607" s="18" t="s">
        <v>7</v>
      </c>
      <c r="B607" s="7" t="s">
        <v>8</v>
      </c>
      <c r="C607" s="7">
        <v>734</v>
      </c>
      <c r="D607" s="7" t="s">
        <v>408</v>
      </c>
      <c r="E607" s="7" t="s">
        <v>26</v>
      </c>
      <c r="F607" s="7" t="s">
        <v>11</v>
      </c>
      <c r="G607" s="7" t="s">
        <v>625</v>
      </c>
      <c r="H607" s="19" t="s">
        <v>621</v>
      </c>
      <c r="I607" s="19">
        <v>13500</v>
      </c>
      <c r="J607" s="19">
        <v>13500</v>
      </c>
      <c r="K607" s="7"/>
    </row>
    <row r="608" spans="1:11" ht="78.75" x14ac:dyDescent="0.2">
      <c r="A608" s="18" t="s">
        <v>7</v>
      </c>
      <c r="B608" s="7" t="s">
        <v>8</v>
      </c>
      <c r="C608" s="7">
        <v>734</v>
      </c>
      <c r="D608" s="7" t="s">
        <v>408</v>
      </c>
      <c r="E608" s="7" t="s">
        <v>26</v>
      </c>
      <c r="F608" s="7" t="s">
        <v>11</v>
      </c>
      <c r="G608" s="7" t="s">
        <v>626</v>
      </c>
      <c r="H608" s="19" t="s">
        <v>621</v>
      </c>
      <c r="I608" s="19">
        <v>15000</v>
      </c>
      <c r="J608" s="19">
        <v>15000</v>
      </c>
      <c r="K608" s="7"/>
    </row>
    <row r="609" spans="1:11" ht="78.75" x14ac:dyDescent="0.2">
      <c r="A609" s="18" t="s">
        <v>7</v>
      </c>
      <c r="B609" s="7" t="s">
        <v>8</v>
      </c>
      <c r="C609" s="7">
        <v>734</v>
      </c>
      <c r="D609" s="7" t="s">
        <v>408</v>
      </c>
      <c r="E609" s="7" t="s">
        <v>26</v>
      </c>
      <c r="F609" s="7" t="s">
        <v>11</v>
      </c>
      <c r="G609" s="7" t="s">
        <v>627</v>
      </c>
      <c r="H609" s="19" t="s">
        <v>621</v>
      </c>
      <c r="I609" s="19">
        <v>20000</v>
      </c>
      <c r="J609" s="19">
        <v>20000</v>
      </c>
      <c r="K609" s="7"/>
    </row>
    <row r="610" spans="1:11" ht="78.75" x14ac:dyDescent="0.2">
      <c r="A610" s="18" t="s">
        <v>7</v>
      </c>
      <c r="B610" s="7" t="s">
        <v>8</v>
      </c>
      <c r="C610" s="7">
        <v>734</v>
      </c>
      <c r="D610" s="7" t="s">
        <v>408</v>
      </c>
      <c r="E610" s="7" t="s">
        <v>26</v>
      </c>
      <c r="F610" s="7" t="s">
        <v>11</v>
      </c>
      <c r="G610" s="7" t="s">
        <v>628</v>
      </c>
      <c r="H610" s="19" t="s">
        <v>621</v>
      </c>
      <c r="I610" s="19">
        <v>20000</v>
      </c>
      <c r="J610" s="19">
        <v>20000</v>
      </c>
      <c r="K610" s="7"/>
    </row>
    <row r="611" spans="1:11" ht="78.75" x14ac:dyDescent="0.2">
      <c r="A611" s="18" t="s">
        <v>7</v>
      </c>
      <c r="B611" s="7" t="s">
        <v>8</v>
      </c>
      <c r="C611" s="7">
        <v>734</v>
      </c>
      <c r="D611" s="7" t="s">
        <v>408</v>
      </c>
      <c r="E611" s="7" t="s">
        <v>26</v>
      </c>
      <c r="F611" s="7" t="s">
        <v>11</v>
      </c>
      <c r="G611" s="7" t="s">
        <v>629</v>
      </c>
      <c r="H611" s="19" t="s">
        <v>621</v>
      </c>
      <c r="I611" s="19">
        <v>60000</v>
      </c>
      <c r="J611" s="19">
        <v>60000</v>
      </c>
      <c r="K611" s="7"/>
    </row>
    <row r="612" spans="1:11" ht="78.75" x14ac:dyDescent="0.2">
      <c r="A612" s="18" t="s">
        <v>7</v>
      </c>
      <c r="B612" s="7" t="s">
        <v>8</v>
      </c>
      <c r="C612" s="7">
        <v>734</v>
      </c>
      <c r="D612" s="7" t="s">
        <v>408</v>
      </c>
      <c r="E612" s="7" t="s">
        <v>26</v>
      </c>
      <c r="F612" s="7" t="s">
        <v>11</v>
      </c>
      <c r="G612" s="7" t="s">
        <v>630</v>
      </c>
      <c r="H612" s="19" t="s">
        <v>621</v>
      </c>
      <c r="I612" s="19">
        <v>20000</v>
      </c>
      <c r="J612" s="19">
        <v>20000</v>
      </c>
      <c r="K612" s="7"/>
    </row>
    <row r="613" spans="1:11" ht="78.75" x14ac:dyDescent="0.2">
      <c r="A613" s="18" t="s">
        <v>7</v>
      </c>
      <c r="B613" s="7" t="s">
        <v>8</v>
      </c>
      <c r="C613" s="7">
        <v>734</v>
      </c>
      <c r="D613" s="7" t="s">
        <v>408</v>
      </c>
      <c r="E613" s="7" t="s">
        <v>26</v>
      </c>
      <c r="F613" s="7" t="s">
        <v>11</v>
      </c>
      <c r="G613" s="7" t="s">
        <v>631</v>
      </c>
      <c r="H613" s="19" t="s">
        <v>621</v>
      </c>
      <c r="I613" s="19">
        <v>5000</v>
      </c>
      <c r="J613" s="19">
        <v>5000</v>
      </c>
      <c r="K613" s="7"/>
    </row>
    <row r="614" spans="1:11" ht="78.75" x14ac:dyDescent="0.2">
      <c r="A614" s="18" t="s">
        <v>7</v>
      </c>
      <c r="B614" s="7" t="s">
        <v>8</v>
      </c>
      <c r="C614" s="7">
        <v>734</v>
      </c>
      <c r="D614" s="7" t="s">
        <v>408</v>
      </c>
      <c r="E614" s="7" t="s">
        <v>26</v>
      </c>
      <c r="F614" s="7" t="s">
        <v>11</v>
      </c>
      <c r="G614" s="7" t="s">
        <v>632</v>
      </c>
      <c r="H614" s="19" t="s">
        <v>621</v>
      </c>
      <c r="I614" s="19">
        <v>7500</v>
      </c>
      <c r="J614" s="19">
        <v>7500</v>
      </c>
      <c r="K614" s="7"/>
    </row>
    <row r="615" spans="1:11" ht="78.75" x14ac:dyDescent="0.2">
      <c r="A615" s="18" t="s">
        <v>7</v>
      </c>
      <c r="B615" s="7" t="s">
        <v>8</v>
      </c>
      <c r="C615" s="7">
        <v>734</v>
      </c>
      <c r="D615" s="7" t="s">
        <v>408</v>
      </c>
      <c r="E615" s="7" t="s">
        <v>26</v>
      </c>
      <c r="F615" s="7" t="s">
        <v>11</v>
      </c>
      <c r="G615" s="7" t="s">
        <v>633</v>
      </c>
      <c r="H615" s="19" t="s">
        <v>621</v>
      </c>
      <c r="I615" s="19">
        <v>10000</v>
      </c>
      <c r="J615" s="19">
        <v>10000</v>
      </c>
      <c r="K615" s="7"/>
    </row>
    <row r="616" spans="1:11" ht="78.75" x14ac:dyDescent="0.2">
      <c r="A616" s="18" t="s">
        <v>7</v>
      </c>
      <c r="B616" s="7" t="s">
        <v>8</v>
      </c>
      <c r="C616" s="7">
        <v>734</v>
      </c>
      <c r="D616" s="7" t="s">
        <v>408</v>
      </c>
      <c r="E616" s="7" t="s">
        <v>26</v>
      </c>
      <c r="F616" s="7" t="s">
        <v>11</v>
      </c>
      <c r="G616" s="7" t="s">
        <v>634</v>
      </c>
      <c r="H616" s="19" t="s">
        <v>621</v>
      </c>
      <c r="I616" s="19">
        <v>25000</v>
      </c>
      <c r="J616" s="19">
        <v>25000</v>
      </c>
      <c r="K616" s="7"/>
    </row>
    <row r="617" spans="1:11" ht="78.75" x14ac:dyDescent="0.2">
      <c r="A617" s="18" t="s">
        <v>7</v>
      </c>
      <c r="B617" s="7" t="s">
        <v>8</v>
      </c>
      <c r="C617" s="7">
        <v>734</v>
      </c>
      <c r="D617" s="7" t="s">
        <v>408</v>
      </c>
      <c r="E617" s="7" t="s">
        <v>26</v>
      </c>
      <c r="F617" s="7" t="s">
        <v>11</v>
      </c>
      <c r="G617" s="7" t="s">
        <v>635</v>
      </c>
      <c r="H617" s="19" t="s">
        <v>621</v>
      </c>
      <c r="I617" s="19">
        <v>80000</v>
      </c>
      <c r="J617" s="19">
        <v>80000</v>
      </c>
      <c r="K617" s="7"/>
    </row>
    <row r="618" spans="1:11" ht="78.75" x14ac:dyDescent="0.2">
      <c r="A618" s="18" t="s">
        <v>7</v>
      </c>
      <c r="B618" s="7" t="s">
        <v>8</v>
      </c>
      <c r="C618" s="7">
        <v>734</v>
      </c>
      <c r="D618" s="7" t="s">
        <v>408</v>
      </c>
      <c r="E618" s="7" t="s">
        <v>26</v>
      </c>
      <c r="F618" s="7" t="s">
        <v>11</v>
      </c>
      <c r="G618" s="7" t="s">
        <v>636</v>
      </c>
      <c r="H618" s="19" t="s">
        <v>621</v>
      </c>
      <c r="I618" s="19">
        <v>50000</v>
      </c>
      <c r="J618" s="19">
        <v>50000</v>
      </c>
      <c r="K618" s="7"/>
    </row>
    <row r="619" spans="1:11" ht="78.75" x14ac:dyDescent="0.2">
      <c r="A619" s="18" t="s">
        <v>7</v>
      </c>
      <c r="B619" s="7" t="s">
        <v>8</v>
      </c>
      <c r="C619" s="7">
        <v>734</v>
      </c>
      <c r="D619" s="7" t="s">
        <v>408</v>
      </c>
      <c r="E619" s="7" t="s">
        <v>26</v>
      </c>
      <c r="F619" s="7" t="s">
        <v>11</v>
      </c>
      <c r="G619" s="7" t="s">
        <v>637</v>
      </c>
      <c r="H619" s="19" t="s">
        <v>621</v>
      </c>
      <c r="I619" s="19">
        <v>3000</v>
      </c>
      <c r="J619" s="19">
        <v>3000</v>
      </c>
      <c r="K619" s="7"/>
    </row>
    <row r="620" spans="1:11" ht="78.75" x14ac:dyDescent="0.2">
      <c r="A620" s="18" t="s">
        <v>7</v>
      </c>
      <c r="B620" s="7" t="s">
        <v>8</v>
      </c>
      <c r="C620" s="7">
        <v>734</v>
      </c>
      <c r="D620" s="7" t="s">
        <v>408</v>
      </c>
      <c r="E620" s="7" t="s">
        <v>26</v>
      </c>
      <c r="F620" s="7" t="s">
        <v>11</v>
      </c>
      <c r="G620" s="7" t="s">
        <v>638</v>
      </c>
      <c r="H620" s="19" t="s">
        <v>621</v>
      </c>
      <c r="I620" s="19">
        <v>50000</v>
      </c>
      <c r="J620" s="19">
        <v>50000</v>
      </c>
      <c r="K620" s="7"/>
    </row>
    <row r="621" spans="1:11" ht="78.75" x14ac:dyDescent="0.2">
      <c r="A621" s="18" t="s">
        <v>7</v>
      </c>
      <c r="B621" s="7" t="s">
        <v>8</v>
      </c>
      <c r="C621" s="7">
        <v>734</v>
      </c>
      <c r="D621" s="7" t="s">
        <v>408</v>
      </c>
      <c r="E621" s="7" t="s">
        <v>26</v>
      </c>
      <c r="F621" s="7" t="s">
        <v>11</v>
      </c>
      <c r="G621" s="7" t="s">
        <v>639</v>
      </c>
      <c r="H621" s="19" t="s">
        <v>621</v>
      </c>
      <c r="I621" s="19">
        <v>30000</v>
      </c>
      <c r="J621" s="19">
        <v>30000</v>
      </c>
      <c r="K621" s="7"/>
    </row>
    <row r="622" spans="1:11" ht="78.75" x14ac:dyDescent="0.2">
      <c r="A622" s="18" t="s">
        <v>7</v>
      </c>
      <c r="B622" s="7" t="s">
        <v>8</v>
      </c>
      <c r="C622" s="7">
        <v>734</v>
      </c>
      <c r="D622" s="7" t="s">
        <v>408</v>
      </c>
      <c r="E622" s="7" t="s">
        <v>26</v>
      </c>
      <c r="F622" s="7" t="s">
        <v>11</v>
      </c>
      <c r="G622" s="7" t="s">
        <v>640</v>
      </c>
      <c r="H622" s="19" t="s">
        <v>621</v>
      </c>
      <c r="I622" s="19">
        <v>25000</v>
      </c>
      <c r="J622" s="19">
        <v>25000</v>
      </c>
      <c r="K622" s="7"/>
    </row>
    <row r="623" spans="1:11" ht="78.75" x14ac:dyDescent="0.2">
      <c r="A623" s="18" t="s">
        <v>7</v>
      </c>
      <c r="B623" s="7" t="s">
        <v>8</v>
      </c>
      <c r="C623" s="7">
        <v>734</v>
      </c>
      <c r="D623" s="7" t="s">
        <v>408</v>
      </c>
      <c r="E623" s="7" t="s">
        <v>26</v>
      </c>
      <c r="F623" s="7" t="s">
        <v>11</v>
      </c>
      <c r="G623" s="7" t="s">
        <v>641</v>
      </c>
      <c r="H623" s="19" t="s">
        <v>621</v>
      </c>
      <c r="I623" s="19">
        <v>75000</v>
      </c>
      <c r="J623" s="19">
        <v>75000</v>
      </c>
      <c r="K623" s="7"/>
    </row>
    <row r="624" spans="1:11" ht="78.75" x14ac:dyDescent="0.2">
      <c r="A624" s="18" t="s">
        <v>7</v>
      </c>
      <c r="B624" s="7" t="s">
        <v>8</v>
      </c>
      <c r="C624" s="7">
        <v>734</v>
      </c>
      <c r="D624" s="7" t="s">
        <v>408</v>
      </c>
      <c r="E624" s="7" t="s">
        <v>26</v>
      </c>
      <c r="F624" s="7" t="s">
        <v>11</v>
      </c>
      <c r="G624" s="7" t="s">
        <v>642</v>
      </c>
      <c r="H624" s="19" t="s">
        <v>621</v>
      </c>
      <c r="I624" s="19">
        <v>25000</v>
      </c>
      <c r="J624" s="19">
        <v>25000</v>
      </c>
      <c r="K624" s="7"/>
    </row>
    <row r="625" spans="1:11" ht="78.75" x14ac:dyDescent="0.2">
      <c r="A625" s="18" t="s">
        <v>7</v>
      </c>
      <c r="B625" s="7" t="s">
        <v>8</v>
      </c>
      <c r="C625" s="7">
        <v>734</v>
      </c>
      <c r="D625" s="7" t="s">
        <v>408</v>
      </c>
      <c r="E625" s="7" t="s">
        <v>26</v>
      </c>
      <c r="F625" s="7" t="s">
        <v>11</v>
      </c>
      <c r="G625" s="7" t="s">
        <v>643</v>
      </c>
      <c r="H625" s="19" t="s">
        <v>621</v>
      </c>
      <c r="I625" s="19">
        <v>5000</v>
      </c>
      <c r="J625" s="19">
        <v>5000</v>
      </c>
      <c r="K625" s="7"/>
    </row>
    <row r="626" spans="1:11" ht="78.75" x14ac:dyDescent="0.2">
      <c r="A626" s="18" t="s">
        <v>7</v>
      </c>
      <c r="B626" s="7" t="s">
        <v>8</v>
      </c>
      <c r="C626" s="7">
        <v>734</v>
      </c>
      <c r="D626" s="7" t="s">
        <v>408</v>
      </c>
      <c r="E626" s="7" t="s">
        <v>26</v>
      </c>
      <c r="F626" s="7" t="s">
        <v>11</v>
      </c>
      <c r="G626" s="7" t="s">
        <v>644</v>
      </c>
      <c r="H626" s="19" t="s">
        <v>621</v>
      </c>
      <c r="I626" s="19">
        <v>1000</v>
      </c>
      <c r="J626" s="19">
        <v>1000</v>
      </c>
      <c r="K626" s="7"/>
    </row>
    <row r="627" spans="1:11" ht="78.75" x14ac:dyDescent="0.2">
      <c r="A627" s="18" t="s">
        <v>7</v>
      </c>
      <c r="B627" s="7" t="s">
        <v>8</v>
      </c>
      <c r="C627" s="7">
        <v>734</v>
      </c>
      <c r="D627" s="7" t="s">
        <v>408</v>
      </c>
      <c r="E627" s="7" t="s">
        <v>26</v>
      </c>
      <c r="F627" s="7" t="s">
        <v>11</v>
      </c>
      <c r="G627" s="7" t="s">
        <v>645</v>
      </c>
      <c r="H627" s="19" t="s">
        <v>621</v>
      </c>
      <c r="I627" s="19">
        <v>10000</v>
      </c>
      <c r="J627" s="19">
        <v>10000</v>
      </c>
      <c r="K627" s="7"/>
    </row>
    <row r="628" spans="1:11" ht="78.75" x14ac:dyDescent="0.2">
      <c r="A628" s="18" t="s">
        <v>7</v>
      </c>
      <c r="B628" s="7" t="s">
        <v>8</v>
      </c>
      <c r="C628" s="7">
        <v>734</v>
      </c>
      <c r="D628" s="7" t="s">
        <v>408</v>
      </c>
      <c r="E628" s="7" t="s">
        <v>26</v>
      </c>
      <c r="F628" s="7" t="s">
        <v>11</v>
      </c>
      <c r="G628" s="7" t="s">
        <v>646</v>
      </c>
      <c r="H628" s="19" t="s">
        <v>621</v>
      </c>
      <c r="I628" s="19">
        <v>8000</v>
      </c>
      <c r="J628" s="19">
        <v>8000</v>
      </c>
      <c r="K628" s="7"/>
    </row>
    <row r="629" spans="1:11" ht="78.75" x14ac:dyDescent="0.2">
      <c r="A629" s="18" t="s">
        <v>7</v>
      </c>
      <c r="B629" s="7" t="s">
        <v>8</v>
      </c>
      <c r="C629" s="7">
        <v>734</v>
      </c>
      <c r="D629" s="7" t="s">
        <v>408</v>
      </c>
      <c r="E629" s="7" t="s">
        <v>26</v>
      </c>
      <c r="F629" s="7" t="s">
        <v>11</v>
      </c>
      <c r="G629" s="7" t="s">
        <v>530</v>
      </c>
      <c r="H629" s="19" t="s">
        <v>621</v>
      </c>
      <c r="I629" s="19">
        <v>1000</v>
      </c>
      <c r="J629" s="19">
        <v>1000</v>
      </c>
      <c r="K629" s="7"/>
    </row>
    <row r="630" spans="1:11" ht="78.75" x14ac:dyDescent="0.2">
      <c r="A630" s="18" t="s">
        <v>7</v>
      </c>
      <c r="B630" s="7" t="s">
        <v>8</v>
      </c>
      <c r="C630" s="7">
        <v>734</v>
      </c>
      <c r="D630" s="7" t="s">
        <v>408</v>
      </c>
      <c r="E630" s="7" t="s">
        <v>26</v>
      </c>
      <c r="F630" s="7" t="s">
        <v>11</v>
      </c>
      <c r="G630" s="7" t="s">
        <v>647</v>
      </c>
      <c r="H630" s="19" t="s">
        <v>621</v>
      </c>
      <c r="I630" s="19">
        <v>65000</v>
      </c>
      <c r="J630" s="19">
        <v>65000</v>
      </c>
      <c r="K630" s="7"/>
    </row>
    <row r="631" spans="1:11" ht="78.75" x14ac:dyDescent="0.2">
      <c r="A631" s="18" t="s">
        <v>7</v>
      </c>
      <c r="B631" s="7" t="s">
        <v>8</v>
      </c>
      <c r="C631" s="7">
        <v>734</v>
      </c>
      <c r="D631" s="7" t="s">
        <v>408</v>
      </c>
      <c r="E631" s="7" t="s">
        <v>26</v>
      </c>
      <c r="F631" s="7" t="s">
        <v>11</v>
      </c>
      <c r="G631" s="7" t="s">
        <v>648</v>
      </c>
      <c r="H631" s="19" t="s">
        <v>621</v>
      </c>
      <c r="I631" s="19">
        <v>7000</v>
      </c>
      <c r="J631" s="19">
        <v>7000</v>
      </c>
      <c r="K631" s="7"/>
    </row>
    <row r="632" spans="1:11" ht="78.75" x14ac:dyDescent="0.2">
      <c r="A632" s="18" t="s">
        <v>7</v>
      </c>
      <c r="B632" s="7" t="s">
        <v>8</v>
      </c>
      <c r="C632" s="7">
        <v>734</v>
      </c>
      <c r="D632" s="7" t="s">
        <v>408</v>
      </c>
      <c r="E632" s="7" t="s">
        <v>26</v>
      </c>
      <c r="F632" s="7" t="s">
        <v>11</v>
      </c>
      <c r="G632" s="7" t="s">
        <v>649</v>
      </c>
      <c r="H632" s="19" t="s">
        <v>621</v>
      </c>
      <c r="I632" s="19">
        <v>30000</v>
      </c>
      <c r="J632" s="19">
        <v>30000</v>
      </c>
      <c r="K632" s="7"/>
    </row>
    <row r="633" spans="1:11" ht="78.75" x14ac:dyDescent="0.2">
      <c r="A633" s="18" t="s">
        <v>7</v>
      </c>
      <c r="B633" s="7" t="s">
        <v>8</v>
      </c>
      <c r="C633" s="7">
        <v>734</v>
      </c>
      <c r="D633" s="7" t="s">
        <v>408</v>
      </c>
      <c r="E633" s="7" t="s">
        <v>26</v>
      </c>
      <c r="F633" s="7" t="s">
        <v>11</v>
      </c>
      <c r="G633" s="7" t="s">
        <v>650</v>
      </c>
      <c r="H633" s="19" t="s">
        <v>621</v>
      </c>
      <c r="I633" s="19">
        <v>10000</v>
      </c>
      <c r="J633" s="19">
        <v>10000</v>
      </c>
      <c r="K633" s="7"/>
    </row>
    <row r="634" spans="1:11" ht="78.75" x14ac:dyDescent="0.2">
      <c r="A634" s="18" t="s">
        <v>7</v>
      </c>
      <c r="B634" s="7" t="s">
        <v>8</v>
      </c>
      <c r="C634" s="7">
        <v>734</v>
      </c>
      <c r="D634" s="7" t="s">
        <v>408</v>
      </c>
      <c r="E634" s="7" t="s">
        <v>26</v>
      </c>
      <c r="F634" s="7" t="s">
        <v>11</v>
      </c>
      <c r="G634" s="7" t="s">
        <v>651</v>
      </c>
      <c r="H634" s="19" t="s">
        <v>621</v>
      </c>
      <c r="I634" s="19">
        <v>10000</v>
      </c>
      <c r="J634" s="19">
        <v>10000</v>
      </c>
      <c r="K634" s="7"/>
    </row>
    <row r="635" spans="1:11" ht="78.75" x14ac:dyDescent="0.2">
      <c r="A635" s="18" t="s">
        <v>7</v>
      </c>
      <c r="B635" s="7" t="s">
        <v>8</v>
      </c>
      <c r="C635" s="7">
        <v>734</v>
      </c>
      <c r="D635" s="7" t="s">
        <v>408</v>
      </c>
      <c r="E635" s="7" t="s">
        <v>26</v>
      </c>
      <c r="F635" s="7" t="s">
        <v>11</v>
      </c>
      <c r="G635" s="7" t="s">
        <v>538</v>
      </c>
      <c r="H635" s="19" t="s">
        <v>621</v>
      </c>
      <c r="I635" s="19">
        <v>25000</v>
      </c>
      <c r="J635" s="19">
        <v>25000</v>
      </c>
      <c r="K635" s="7"/>
    </row>
    <row r="636" spans="1:11" ht="78.75" x14ac:dyDescent="0.2">
      <c r="A636" s="18" t="s">
        <v>7</v>
      </c>
      <c r="B636" s="7" t="s">
        <v>8</v>
      </c>
      <c r="C636" s="7">
        <v>734</v>
      </c>
      <c r="D636" s="7" t="s">
        <v>408</v>
      </c>
      <c r="E636" s="7" t="s">
        <v>26</v>
      </c>
      <c r="F636" s="7" t="s">
        <v>11</v>
      </c>
      <c r="G636" s="7" t="s">
        <v>652</v>
      </c>
      <c r="H636" s="19" t="s">
        <v>621</v>
      </c>
      <c r="I636" s="19">
        <v>25000</v>
      </c>
      <c r="J636" s="19">
        <v>25000</v>
      </c>
      <c r="K636" s="7"/>
    </row>
    <row r="637" spans="1:11" ht="78.75" x14ac:dyDescent="0.2">
      <c r="A637" s="18" t="s">
        <v>7</v>
      </c>
      <c r="B637" s="7" t="s">
        <v>8</v>
      </c>
      <c r="C637" s="7">
        <v>734</v>
      </c>
      <c r="D637" s="7" t="s">
        <v>408</v>
      </c>
      <c r="E637" s="7" t="s">
        <v>26</v>
      </c>
      <c r="F637" s="7" t="s">
        <v>11</v>
      </c>
      <c r="G637" s="7" t="s">
        <v>653</v>
      </c>
      <c r="H637" s="19" t="s">
        <v>621</v>
      </c>
      <c r="I637" s="19">
        <v>15000</v>
      </c>
      <c r="J637" s="19">
        <v>15000</v>
      </c>
      <c r="K637" s="7"/>
    </row>
    <row r="638" spans="1:11" ht="78.75" x14ac:dyDescent="0.2">
      <c r="A638" s="18" t="s">
        <v>7</v>
      </c>
      <c r="B638" s="7" t="s">
        <v>8</v>
      </c>
      <c r="C638" s="7">
        <v>734</v>
      </c>
      <c r="D638" s="7" t="s">
        <v>408</v>
      </c>
      <c r="E638" s="7" t="s">
        <v>26</v>
      </c>
      <c r="F638" s="7" t="s">
        <v>11</v>
      </c>
      <c r="G638" s="7" t="s">
        <v>539</v>
      </c>
      <c r="H638" s="19" t="s">
        <v>621</v>
      </c>
      <c r="I638" s="19">
        <v>5000</v>
      </c>
      <c r="J638" s="19">
        <v>5000</v>
      </c>
      <c r="K638" s="7"/>
    </row>
    <row r="639" spans="1:11" ht="78.75" x14ac:dyDescent="0.2">
      <c r="A639" s="18" t="s">
        <v>7</v>
      </c>
      <c r="B639" s="7" t="s">
        <v>8</v>
      </c>
      <c r="C639" s="7">
        <v>734</v>
      </c>
      <c r="D639" s="7" t="s">
        <v>408</v>
      </c>
      <c r="E639" s="7" t="s">
        <v>26</v>
      </c>
      <c r="F639" s="7" t="s">
        <v>11</v>
      </c>
      <c r="G639" s="7" t="s">
        <v>540</v>
      </c>
      <c r="H639" s="19" t="s">
        <v>621</v>
      </c>
      <c r="I639" s="19">
        <v>10000</v>
      </c>
      <c r="J639" s="19">
        <v>10000</v>
      </c>
      <c r="K639" s="7"/>
    </row>
    <row r="640" spans="1:11" ht="78.75" x14ac:dyDescent="0.2">
      <c r="A640" s="18" t="s">
        <v>7</v>
      </c>
      <c r="B640" s="7" t="s">
        <v>8</v>
      </c>
      <c r="C640" s="7">
        <v>734</v>
      </c>
      <c r="D640" s="7" t="s">
        <v>408</v>
      </c>
      <c r="E640" s="7" t="s">
        <v>26</v>
      </c>
      <c r="F640" s="7" t="s">
        <v>11</v>
      </c>
      <c r="G640" s="7" t="s">
        <v>654</v>
      </c>
      <c r="H640" s="19" t="s">
        <v>621</v>
      </c>
      <c r="I640" s="19">
        <v>1000</v>
      </c>
      <c r="J640" s="19">
        <v>1000</v>
      </c>
      <c r="K640" s="7"/>
    </row>
    <row r="641" spans="1:11" ht="78.75" x14ac:dyDescent="0.2">
      <c r="A641" s="18" t="s">
        <v>7</v>
      </c>
      <c r="B641" s="7" t="s">
        <v>8</v>
      </c>
      <c r="C641" s="7">
        <v>734</v>
      </c>
      <c r="D641" s="7" t="s">
        <v>408</v>
      </c>
      <c r="E641" s="7" t="s">
        <v>26</v>
      </c>
      <c r="F641" s="7" t="s">
        <v>11</v>
      </c>
      <c r="G641" s="7" t="s">
        <v>655</v>
      </c>
      <c r="H641" s="19" t="s">
        <v>621</v>
      </c>
      <c r="I641" s="19">
        <v>2000</v>
      </c>
      <c r="J641" s="19">
        <v>2000</v>
      </c>
      <c r="K641" s="7"/>
    </row>
    <row r="642" spans="1:11" ht="78.75" x14ac:dyDescent="0.2">
      <c r="A642" s="18" t="s">
        <v>7</v>
      </c>
      <c r="B642" s="7" t="s">
        <v>8</v>
      </c>
      <c r="C642" s="7">
        <v>734</v>
      </c>
      <c r="D642" s="7" t="s">
        <v>408</v>
      </c>
      <c r="E642" s="7" t="s">
        <v>26</v>
      </c>
      <c r="F642" s="7" t="s">
        <v>11</v>
      </c>
      <c r="G642" s="7" t="s">
        <v>656</v>
      </c>
      <c r="H642" s="19" t="s">
        <v>621</v>
      </c>
      <c r="I642" s="19">
        <v>20000</v>
      </c>
      <c r="J642" s="19">
        <v>20000</v>
      </c>
      <c r="K642" s="7"/>
    </row>
    <row r="643" spans="1:11" ht="78.75" x14ac:dyDescent="0.2">
      <c r="A643" s="18" t="s">
        <v>7</v>
      </c>
      <c r="B643" s="7" t="s">
        <v>8</v>
      </c>
      <c r="C643" s="7">
        <v>734</v>
      </c>
      <c r="D643" s="7" t="s">
        <v>408</v>
      </c>
      <c r="E643" s="7" t="s">
        <v>26</v>
      </c>
      <c r="F643" s="7" t="s">
        <v>11</v>
      </c>
      <c r="G643" s="7" t="s">
        <v>657</v>
      </c>
      <c r="H643" s="19" t="s">
        <v>621</v>
      </c>
      <c r="I643" s="19">
        <v>2500</v>
      </c>
      <c r="J643" s="19">
        <v>2500</v>
      </c>
      <c r="K643" s="7"/>
    </row>
    <row r="644" spans="1:11" ht="78.75" x14ac:dyDescent="0.2">
      <c r="A644" s="18" t="s">
        <v>7</v>
      </c>
      <c r="B644" s="7" t="s">
        <v>8</v>
      </c>
      <c r="C644" s="7">
        <v>734</v>
      </c>
      <c r="D644" s="7" t="s">
        <v>408</v>
      </c>
      <c r="E644" s="7" t="s">
        <v>26</v>
      </c>
      <c r="F644" s="7" t="s">
        <v>11</v>
      </c>
      <c r="G644" s="7" t="s">
        <v>658</v>
      </c>
      <c r="H644" s="19" t="s">
        <v>621</v>
      </c>
      <c r="I644" s="19">
        <v>100000</v>
      </c>
      <c r="J644" s="19">
        <v>100000</v>
      </c>
      <c r="K644" s="7"/>
    </row>
    <row r="645" spans="1:11" ht="78.75" x14ac:dyDescent="0.2">
      <c r="A645" s="18" t="s">
        <v>7</v>
      </c>
      <c r="B645" s="7" t="s">
        <v>8</v>
      </c>
      <c r="C645" s="7">
        <v>734</v>
      </c>
      <c r="D645" s="7" t="s">
        <v>408</v>
      </c>
      <c r="E645" s="7" t="s">
        <v>26</v>
      </c>
      <c r="F645" s="7" t="s">
        <v>11</v>
      </c>
      <c r="G645" s="7" t="s">
        <v>659</v>
      </c>
      <c r="H645" s="19" t="s">
        <v>621</v>
      </c>
      <c r="I645" s="19">
        <v>50000</v>
      </c>
      <c r="J645" s="19">
        <v>50000</v>
      </c>
      <c r="K645" s="7"/>
    </row>
    <row r="646" spans="1:11" ht="78.75" x14ac:dyDescent="0.2">
      <c r="A646" s="18" t="s">
        <v>7</v>
      </c>
      <c r="B646" s="7" t="s">
        <v>8</v>
      </c>
      <c r="C646" s="7">
        <v>736</v>
      </c>
      <c r="D646" s="7" t="s">
        <v>408</v>
      </c>
      <c r="E646" s="7" t="s">
        <v>124</v>
      </c>
      <c r="F646" s="7" t="s">
        <v>11</v>
      </c>
      <c r="G646" s="7" t="s">
        <v>660</v>
      </c>
      <c r="H646" s="19" t="s">
        <v>621</v>
      </c>
      <c r="I646" s="19">
        <v>10000</v>
      </c>
      <c r="J646" s="19">
        <v>10000</v>
      </c>
      <c r="K646" s="7"/>
    </row>
    <row r="647" spans="1:11" ht="78.75" x14ac:dyDescent="0.2">
      <c r="A647" s="18" t="s">
        <v>7</v>
      </c>
      <c r="B647" s="7" t="s">
        <v>8</v>
      </c>
      <c r="C647" s="7">
        <v>736</v>
      </c>
      <c r="D647" s="7" t="s">
        <v>408</v>
      </c>
      <c r="E647" s="7" t="s">
        <v>124</v>
      </c>
      <c r="F647" s="7" t="s">
        <v>11</v>
      </c>
      <c r="G647" s="7" t="s">
        <v>661</v>
      </c>
      <c r="H647" s="19" t="s">
        <v>621</v>
      </c>
      <c r="I647" s="19">
        <v>1000</v>
      </c>
      <c r="J647" s="19">
        <v>1000</v>
      </c>
      <c r="K647" s="7"/>
    </row>
    <row r="648" spans="1:11" ht="78.75" x14ac:dyDescent="0.2">
      <c r="A648" s="18" t="s">
        <v>7</v>
      </c>
      <c r="B648" s="7" t="s">
        <v>8</v>
      </c>
      <c r="C648" s="7">
        <v>736</v>
      </c>
      <c r="D648" s="7" t="s">
        <v>408</v>
      </c>
      <c r="E648" s="7" t="s">
        <v>124</v>
      </c>
      <c r="F648" s="7" t="s">
        <v>11</v>
      </c>
      <c r="G648" s="7" t="s">
        <v>662</v>
      </c>
      <c r="H648" s="19" t="s">
        <v>621</v>
      </c>
      <c r="I648" s="19">
        <v>15000</v>
      </c>
      <c r="J648" s="19">
        <v>15000</v>
      </c>
      <c r="K648" s="7"/>
    </row>
    <row r="649" spans="1:11" ht="78.75" x14ac:dyDescent="0.2">
      <c r="A649" s="18" t="s">
        <v>7</v>
      </c>
      <c r="B649" s="7" t="s">
        <v>8</v>
      </c>
      <c r="C649" s="7">
        <v>736</v>
      </c>
      <c r="D649" s="7" t="s">
        <v>408</v>
      </c>
      <c r="E649" s="7" t="s">
        <v>124</v>
      </c>
      <c r="F649" s="7" t="s">
        <v>11</v>
      </c>
      <c r="G649" s="7" t="s">
        <v>554</v>
      </c>
      <c r="H649" s="19" t="s">
        <v>621</v>
      </c>
      <c r="I649" s="19">
        <v>1000</v>
      </c>
      <c r="J649" s="19">
        <v>1000</v>
      </c>
      <c r="K649" s="7"/>
    </row>
    <row r="650" spans="1:11" ht="78.75" x14ac:dyDescent="0.2">
      <c r="A650" s="18" t="s">
        <v>7</v>
      </c>
      <c r="B650" s="7" t="s">
        <v>8</v>
      </c>
      <c r="C650" s="7">
        <v>736</v>
      </c>
      <c r="D650" s="7" t="s">
        <v>408</v>
      </c>
      <c r="E650" s="7" t="s">
        <v>124</v>
      </c>
      <c r="F650" s="7" t="s">
        <v>11</v>
      </c>
      <c r="G650" s="7" t="s">
        <v>663</v>
      </c>
      <c r="H650" s="19" t="s">
        <v>621</v>
      </c>
      <c r="I650" s="19">
        <v>5000</v>
      </c>
      <c r="J650" s="19">
        <v>5000</v>
      </c>
      <c r="K650" s="7"/>
    </row>
    <row r="651" spans="1:11" ht="78.75" x14ac:dyDescent="0.2">
      <c r="A651" s="18" t="s">
        <v>7</v>
      </c>
      <c r="B651" s="7" t="s">
        <v>8</v>
      </c>
      <c r="C651" s="7">
        <v>736</v>
      </c>
      <c r="D651" s="7" t="s">
        <v>408</v>
      </c>
      <c r="E651" s="7" t="s">
        <v>124</v>
      </c>
      <c r="F651" s="7" t="s">
        <v>11</v>
      </c>
      <c r="G651" s="7" t="s">
        <v>664</v>
      </c>
      <c r="H651" s="19" t="s">
        <v>621</v>
      </c>
      <c r="I651" s="19">
        <v>1000</v>
      </c>
      <c r="J651" s="19">
        <v>1000</v>
      </c>
      <c r="K651" s="7"/>
    </row>
    <row r="652" spans="1:11" ht="78.75" x14ac:dyDescent="0.2">
      <c r="A652" s="18" t="s">
        <v>7</v>
      </c>
      <c r="B652" s="7" t="s">
        <v>8</v>
      </c>
      <c r="C652" s="7">
        <v>736</v>
      </c>
      <c r="D652" s="7" t="s">
        <v>408</v>
      </c>
      <c r="E652" s="7" t="s">
        <v>124</v>
      </c>
      <c r="F652" s="7" t="s">
        <v>11</v>
      </c>
      <c r="G652" s="7" t="s">
        <v>665</v>
      </c>
      <c r="H652" s="19" t="s">
        <v>621</v>
      </c>
      <c r="I652" s="19">
        <v>1000</v>
      </c>
      <c r="J652" s="19">
        <v>1000</v>
      </c>
      <c r="K652" s="7"/>
    </row>
    <row r="653" spans="1:11" ht="78.75" x14ac:dyDescent="0.2">
      <c r="A653" s="18" t="s">
        <v>7</v>
      </c>
      <c r="B653" s="7" t="s">
        <v>8</v>
      </c>
      <c r="C653" s="7">
        <v>736</v>
      </c>
      <c r="D653" s="7" t="s">
        <v>408</v>
      </c>
      <c r="E653" s="7" t="s">
        <v>124</v>
      </c>
      <c r="F653" s="7" t="s">
        <v>11</v>
      </c>
      <c r="G653" s="7" t="s">
        <v>666</v>
      </c>
      <c r="H653" s="19" t="s">
        <v>621</v>
      </c>
      <c r="I653" s="19">
        <v>1000</v>
      </c>
      <c r="J653" s="19">
        <v>1000</v>
      </c>
      <c r="K653" s="7"/>
    </row>
    <row r="654" spans="1:11" ht="78.75" x14ac:dyDescent="0.2">
      <c r="A654" s="18" t="s">
        <v>7</v>
      </c>
      <c r="B654" s="7" t="s">
        <v>8</v>
      </c>
      <c r="C654" s="7">
        <v>736</v>
      </c>
      <c r="D654" s="7" t="s">
        <v>408</v>
      </c>
      <c r="E654" s="7" t="s">
        <v>124</v>
      </c>
      <c r="F654" s="7" t="s">
        <v>11</v>
      </c>
      <c r="G654" s="7" t="s">
        <v>560</v>
      </c>
      <c r="H654" s="19" t="s">
        <v>621</v>
      </c>
      <c r="I654" s="19">
        <v>1000</v>
      </c>
      <c r="J654" s="19">
        <v>1000</v>
      </c>
      <c r="K654" s="7"/>
    </row>
    <row r="655" spans="1:11" ht="78.75" x14ac:dyDescent="0.2">
      <c r="A655" s="18" t="s">
        <v>7</v>
      </c>
      <c r="B655" s="7" t="s">
        <v>8</v>
      </c>
      <c r="C655" s="7">
        <v>736</v>
      </c>
      <c r="D655" s="7" t="s">
        <v>408</v>
      </c>
      <c r="E655" s="7" t="s">
        <v>124</v>
      </c>
      <c r="F655" s="7" t="s">
        <v>11</v>
      </c>
      <c r="G655" s="7" t="s">
        <v>667</v>
      </c>
      <c r="H655" s="19" t="s">
        <v>621</v>
      </c>
      <c r="I655" s="19">
        <v>5000</v>
      </c>
      <c r="J655" s="19">
        <v>5000</v>
      </c>
      <c r="K655" s="7"/>
    </row>
    <row r="656" spans="1:11" ht="78.75" x14ac:dyDescent="0.2">
      <c r="A656" s="18" t="s">
        <v>7</v>
      </c>
      <c r="B656" s="7" t="s">
        <v>8</v>
      </c>
      <c r="C656" s="7">
        <v>736</v>
      </c>
      <c r="D656" s="7" t="s">
        <v>408</v>
      </c>
      <c r="E656" s="7" t="s">
        <v>124</v>
      </c>
      <c r="F656" s="7" t="s">
        <v>11</v>
      </c>
      <c r="G656" s="7" t="s">
        <v>668</v>
      </c>
      <c r="H656" s="19" t="s">
        <v>621</v>
      </c>
      <c r="I656" s="19">
        <v>2000</v>
      </c>
      <c r="J656" s="19">
        <v>2000</v>
      </c>
      <c r="K656" s="7"/>
    </row>
    <row r="657" spans="1:11" ht="78.75" x14ac:dyDescent="0.2">
      <c r="A657" s="18" t="s">
        <v>7</v>
      </c>
      <c r="B657" s="7" t="s">
        <v>8</v>
      </c>
      <c r="C657" s="7">
        <v>736</v>
      </c>
      <c r="D657" s="7" t="s">
        <v>408</v>
      </c>
      <c r="E657" s="7" t="s">
        <v>124</v>
      </c>
      <c r="F657" s="7" t="s">
        <v>11</v>
      </c>
      <c r="G657" s="7" t="s">
        <v>669</v>
      </c>
      <c r="H657" s="19" t="s">
        <v>621</v>
      </c>
      <c r="I657" s="19">
        <v>1000</v>
      </c>
      <c r="J657" s="19">
        <v>1000</v>
      </c>
      <c r="K657" s="7"/>
    </row>
    <row r="658" spans="1:11" ht="78.75" x14ac:dyDescent="0.2">
      <c r="A658" s="18" t="s">
        <v>7</v>
      </c>
      <c r="B658" s="7" t="s">
        <v>8</v>
      </c>
      <c r="C658" s="7">
        <v>736</v>
      </c>
      <c r="D658" s="7" t="s">
        <v>408</v>
      </c>
      <c r="E658" s="7" t="s">
        <v>124</v>
      </c>
      <c r="F658" s="7" t="s">
        <v>11</v>
      </c>
      <c r="G658" s="7" t="s">
        <v>567</v>
      </c>
      <c r="H658" s="19" t="s">
        <v>621</v>
      </c>
      <c r="I658" s="19">
        <v>1000</v>
      </c>
      <c r="J658" s="19">
        <v>1000</v>
      </c>
      <c r="K658" s="7"/>
    </row>
    <row r="659" spans="1:11" ht="78.75" x14ac:dyDescent="0.2">
      <c r="A659" s="18" t="s">
        <v>7</v>
      </c>
      <c r="B659" s="7" t="s">
        <v>8</v>
      </c>
      <c r="C659" s="7">
        <v>736</v>
      </c>
      <c r="D659" s="7" t="s">
        <v>408</v>
      </c>
      <c r="E659" s="7" t="s">
        <v>124</v>
      </c>
      <c r="F659" s="7" t="s">
        <v>11</v>
      </c>
      <c r="G659" s="7" t="s">
        <v>670</v>
      </c>
      <c r="H659" s="19" t="s">
        <v>621</v>
      </c>
      <c r="I659" s="19">
        <v>5000</v>
      </c>
      <c r="J659" s="19">
        <v>5000</v>
      </c>
      <c r="K659" s="7"/>
    </row>
    <row r="660" spans="1:11" ht="78.75" x14ac:dyDescent="0.2">
      <c r="A660" s="18" t="s">
        <v>7</v>
      </c>
      <c r="B660" s="7" t="s">
        <v>8</v>
      </c>
      <c r="C660" s="7">
        <v>736</v>
      </c>
      <c r="D660" s="7" t="s">
        <v>408</v>
      </c>
      <c r="E660" s="7" t="s">
        <v>124</v>
      </c>
      <c r="F660" s="7" t="s">
        <v>11</v>
      </c>
      <c r="G660" s="7" t="s">
        <v>671</v>
      </c>
      <c r="H660" s="19" t="s">
        <v>621</v>
      </c>
      <c r="I660" s="19">
        <v>1000</v>
      </c>
      <c r="J660" s="19">
        <v>1000</v>
      </c>
      <c r="K660" s="7"/>
    </row>
    <row r="661" spans="1:11" ht="78.75" x14ac:dyDescent="0.2">
      <c r="A661" s="18" t="s">
        <v>7</v>
      </c>
      <c r="B661" s="7" t="s">
        <v>8</v>
      </c>
      <c r="C661" s="7">
        <v>736</v>
      </c>
      <c r="D661" s="7" t="s">
        <v>408</v>
      </c>
      <c r="E661" s="7" t="s">
        <v>124</v>
      </c>
      <c r="F661" s="7" t="s">
        <v>11</v>
      </c>
      <c r="G661" s="7" t="s">
        <v>672</v>
      </c>
      <c r="H661" s="19" t="s">
        <v>621</v>
      </c>
      <c r="I661" s="19">
        <v>5000</v>
      </c>
      <c r="J661" s="19">
        <v>5000</v>
      </c>
      <c r="K661" s="7"/>
    </row>
    <row r="662" spans="1:11" ht="78.75" x14ac:dyDescent="0.2">
      <c r="A662" s="18" t="s">
        <v>7</v>
      </c>
      <c r="B662" s="7" t="s">
        <v>8</v>
      </c>
      <c r="C662" s="7">
        <v>736</v>
      </c>
      <c r="D662" s="7" t="s">
        <v>408</v>
      </c>
      <c r="E662" s="7" t="s">
        <v>124</v>
      </c>
      <c r="F662" s="7" t="s">
        <v>11</v>
      </c>
      <c r="G662" s="7" t="s">
        <v>673</v>
      </c>
      <c r="H662" s="19" t="s">
        <v>621</v>
      </c>
      <c r="I662" s="19">
        <v>1000</v>
      </c>
      <c r="J662" s="19">
        <v>1000</v>
      </c>
      <c r="K662" s="7"/>
    </row>
    <row r="663" spans="1:11" ht="78.75" x14ac:dyDescent="0.2">
      <c r="A663" s="18" t="s">
        <v>7</v>
      </c>
      <c r="B663" s="7" t="s">
        <v>8</v>
      </c>
      <c r="C663" s="7">
        <v>736</v>
      </c>
      <c r="D663" s="7" t="s">
        <v>408</v>
      </c>
      <c r="E663" s="7" t="s">
        <v>124</v>
      </c>
      <c r="F663" s="7" t="s">
        <v>11</v>
      </c>
      <c r="G663" s="7" t="s">
        <v>674</v>
      </c>
      <c r="H663" s="19" t="s">
        <v>621</v>
      </c>
      <c r="I663" s="19">
        <v>1000</v>
      </c>
      <c r="J663" s="19">
        <v>1000</v>
      </c>
      <c r="K663" s="7"/>
    </row>
    <row r="664" spans="1:11" ht="78.75" x14ac:dyDescent="0.2">
      <c r="A664" s="18" t="s">
        <v>7</v>
      </c>
      <c r="B664" s="7" t="s">
        <v>8</v>
      </c>
      <c r="C664" s="7">
        <v>736</v>
      </c>
      <c r="D664" s="7" t="s">
        <v>408</v>
      </c>
      <c r="E664" s="7" t="s">
        <v>10</v>
      </c>
      <c r="F664" s="7" t="s">
        <v>11</v>
      </c>
      <c r="G664" s="7" t="s">
        <v>675</v>
      </c>
      <c r="H664" s="19" t="s">
        <v>621</v>
      </c>
      <c r="I664" s="19">
        <v>5500</v>
      </c>
      <c r="J664" s="19">
        <v>5473</v>
      </c>
      <c r="K664" s="7"/>
    </row>
    <row r="665" spans="1:11" ht="78.75" x14ac:dyDescent="0.2">
      <c r="A665" s="18" t="s">
        <v>7</v>
      </c>
      <c r="B665" s="7" t="s">
        <v>8</v>
      </c>
      <c r="C665" s="7">
        <v>736</v>
      </c>
      <c r="D665" s="7" t="s">
        <v>408</v>
      </c>
      <c r="E665" s="7" t="s">
        <v>10</v>
      </c>
      <c r="F665" s="7" t="s">
        <v>11</v>
      </c>
      <c r="G665" s="7" t="s">
        <v>675</v>
      </c>
      <c r="H665" s="19" t="s">
        <v>621</v>
      </c>
      <c r="I665" s="19">
        <v>4000</v>
      </c>
      <c r="J665" s="19">
        <v>4000</v>
      </c>
      <c r="K665" s="7"/>
    </row>
    <row r="666" spans="1:11" ht="78.75" x14ac:dyDescent="0.2">
      <c r="A666" s="18" t="s">
        <v>7</v>
      </c>
      <c r="B666" s="7" t="s">
        <v>8</v>
      </c>
      <c r="C666" s="7">
        <v>736</v>
      </c>
      <c r="D666" s="7" t="s">
        <v>408</v>
      </c>
      <c r="E666" s="7" t="s">
        <v>10</v>
      </c>
      <c r="F666" s="7" t="s">
        <v>11</v>
      </c>
      <c r="G666" s="7" t="s">
        <v>676</v>
      </c>
      <c r="H666" s="19" t="s">
        <v>621</v>
      </c>
      <c r="I666" s="19">
        <v>20000</v>
      </c>
      <c r="J666" s="19">
        <v>19901</v>
      </c>
      <c r="K666" s="7"/>
    </row>
    <row r="667" spans="1:11" ht="78.75" x14ac:dyDescent="0.2">
      <c r="A667" s="18" t="s">
        <v>7</v>
      </c>
      <c r="B667" s="7" t="s">
        <v>8</v>
      </c>
      <c r="C667" s="7">
        <v>736</v>
      </c>
      <c r="D667" s="7" t="s">
        <v>408</v>
      </c>
      <c r="E667" s="7" t="s">
        <v>10</v>
      </c>
      <c r="F667" s="7" t="s">
        <v>11</v>
      </c>
      <c r="G667" s="7" t="s">
        <v>573</v>
      </c>
      <c r="H667" s="19" t="s">
        <v>621</v>
      </c>
      <c r="I667" s="19">
        <v>1000</v>
      </c>
      <c r="J667" s="19">
        <v>995</v>
      </c>
      <c r="K667" s="7"/>
    </row>
    <row r="668" spans="1:11" ht="78.75" x14ac:dyDescent="0.2">
      <c r="A668" s="18" t="s">
        <v>7</v>
      </c>
      <c r="B668" s="7" t="s">
        <v>8</v>
      </c>
      <c r="C668" s="7">
        <v>736</v>
      </c>
      <c r="D668" s="7" t="s">
        <v>408</v>
      </c>
      <c r="E668" s="7" t="s">
        <v>10</v>
      </c>
      <c r="F668" s="7" t="s">
        <v>11</v>
      </c>
      <c r="G668" s="7" t="s">
        <v>677</v>
      </c>
      <c r="H668" s="19" t="s">
        <v>621</v>
      </c>
      <c r="I668" s="19">
        <v>4000</v>
      </c>
      <c r="J668" s="19">
        <v>3980</v>
      </c>
      <c r="K668" s="7"/>
    </row>
    <row r="669" spans="1:11" ht="78.75" x14ac:dyDescent="0.2">
      <c r="A669" s="18" t="s">
        <v>7</v>
      </c>
      <c r="B669" s="7" t="s">
        <v>8</v>
      </c>
      <c r="C669" s="7">
        <v>736</v>
      </c>
      <c r="D669" s="7" t="s">
        <v>408</v>
      </c>
      <c r="E669" s="7" t="s">
        <v>10</v>
      </c>
      <c r="F669" s="7" t="s">
        <v>11</v>
      </c>
      <c r="G669" s="7" t="s">
        <v>678</v>
      </c>
      <c r="H669" s="19" t="s">
        <v>621</v>
      </c>
      <c r="I669" s="19">
        <v>3000</v>
      </c>
      <c r="J669" s="19">
        <v>2985</v>
      </c>
      <c r="K669" s="7"/>
    </row>
    <row r="670" spans="1:11" ht="78.75" x14ac:dyDescent="0.2">
      <c r="A670" s="18" t="s">
        <v>7</v>
      </c>
      <c r="B670" s="7" t="s">
        <v>8</v>
      </c>
      <c r="C670" s="7">
        <v>736</v>
      </c>
      <c r="D670" s="7" t="s">
        <v>408</v>
      </c>
      <c r="E670" s="7" t="s">
        <v>10</v>
      </c>
      <c r="F670" s="7" t="s">
        <v>11</v>
      </c>
      <c r="G670" s="7" t="s">
        <v>574</v>
      </c>
      <c r="H670" s="19" t="s">
        <v>621</v>
      </c>
      <c r="I670" s="19">
        <v>5000</v>
      </c>
      <c r="J670" s="19">
        <v>5000</v>
      </c>
      <c r="K670" s="7"/>
    </row>
    <row r="671" spans="1:11" ht="78.75" x14ac:dyDescent="0.2">
      <c r="A671" s="18" t="s">
        <v>7</v>
      </c>
      <c r="B671" s="7" t="s">
        <v>8</v>
      </c>
      <c r="C671" s="7">
        <v>736</v>
      </c>
      <c r="D671" s="7" t="s">
        <v>408</v>
      </c>
      <c r="E671" s="7" t="s">
        <v>10</v>
      </c>
      <c r="F671" s="7" t="s">
        <v>11</v>
      </c>
      <c r="G671" s="7" t="s">
        <v>679</v>
      </c>
      <c r="H671" s="19" t="s">
        <v>621</v>
      </c>
      <c r="I671" s="19">
        <v>49500</v>
      </c>
      <c r="J671" s="19">
        <v>49255</v>
      </c>
      <c r="K671" s="7"/>
    </row>
    <row r="672" spans="1:11" ht="78.75" x14ac:dyDescent="0.2">
      <c r="A672" s="18" t="s">
        <v>7</v>
      </c>
      <c r="B672" s="7" t="s">
        <v>8</v>
      </c>
      <c r="C672" s="7">
        <v>736</v>
      </c>
      <c r="D672" s="7" t="s">
        <v>408</v>
      </c>
      <c r="E672" s="7" t="s">
        <v>10</v>
      </c>
      <c r="F672" s="7" t="s">
        <v>11</v>
      </c>
      <c r="G672" s="7" t="s">
        <v>680</v>
      </c>
      <c r="H672" s="19" t="s">
        <v>621</v>
      </c>
      <c r="I672" s="19">
        <v>5000</v>
      </c>
      <c r="J672" s="19">
        <v>4975</v>
      </c>
      <c r="K672" s="7"/>
    </row>
    <row r="673" spans="1:11" ht="78.75" x14ac:dyDescent="0.2">
      <c r="A673" s="18" t="s">
        <v>7</v>
      </c>
      <c r="B673" s="7" t="s">
        <v>8</v>
      </c>
      <c r="C673" s="7">
        <v>736</v>
      </c>
      <c r="D673" s="7" t="s">
        <v>408</v>
      </c>
      <c r="E673" s="7" t="s">
        <v>10</v>
      </c>
      <c r="F673" s="7" t="s">
        <v>11</v>
      </c>
      <c r="G673" s="7" t="s">
        <v>578</v>
      </c>
      <c r="H673" s="19" t="s">
        <v>621</v>
      </c>
      <c r="I673" s="19">
        <v>4000</v>
      </c>
      <c r="J673" s="19">
        <v>3980</v>
      </c>
      <c r="K673" s="7"/>
    </row>
    <row r="674" spans="1:11" ht="78.75" x14ac:dyDescent="0.2">
      <c r="A674" s="18" t="s">
        <v>7</v>
      </c>
      <c r="B674" s="7" t="s">
        <v>8</v>
      </c>
      <c r="C674" s="7">
        <v>736</v>
      </c>
      <c r="D674" s="7" t="s">
        <v>408</v>
      </c>
      <c r="E674" s="7" t="s">
        <v>10</v>
      </c>
      <c r="F674" s="7" t="s">
        <v>11</v>
      </c>
      <c r="G674" s="7" t="s">
        <v>427</v>
      </c>
      <c r="H674" s="19" t="s">
        <v>621</v>
      </c>
      <c r="I674" s="19">
        <v>20000</v>
      </c>
      <c r="J674" s="19">
        <v>19901</v>
      </c>
      <c r="K674" s="7"/>
    </row>
    <row r="675" spans="1:11" ht="78.75" x14ac:dyDescent="0.2">
      <c r="A675" s="18" t="s">
        <v>7</v>
      </c>
      <c r="B675" s="7" t="s">
        <v>8</v>
      </c>
      <c r="C675" s="7">
        <v>736</v>
      </c>
      <c r="D675" s="7" t="s">
        <v>408</v>
      </c>
      <c r="E675" s="7" t="s">
        <v>10</v>
      </c>
      <c r="F675" s="7" t="s">
        <v>11</v>
      </c>
      <c r="G675" s="7" t="s">
        <v>581</v>
      </c>
      <c r="H675" s="19" t="s">
        <v>621</v>
      </c>
      <c r="I675" s="19">
        <v>2500</v>
      </c>
      <c r="J675" s="19">
        <v>2488</v>
      </c>
      <c r="K675" s="7"/>
    </row>
    <row r="676" spans="1:11" ht="78.75" x14ac:dyDescent="0.2">
      <c r="A676" s="18" t="s">
        <v>7</v>
      </c>
      <c r="B676" s="7" t="s">
        <v>8</v>
      </c>
      <c r="C676" s="7">
        <v>736</v>
      </c>
      <c r="D676" s="7" t="s">
        <v>408</v>
      </c>
      <c r="E676" s="7" t="s">
        <v>10</v>
      </c>
      <c r="F676" s="7" t="s">
        <v>11</v>
      </c>
      <c r="G676" s="7" t="s">
        <v>681</v>
      </c>
      <c r="H676" s="19" t="s">
        <v>621</v>
      </c>
      <c r="I676" s="19">
        <v>1250</v>
      </c>
      <c r="J676" s="19">
        <v>149</v>
      </c>
      <c r="K676" s="7"/>
    </row>
    <row r="677" spans="1:11" ht="78.75" x14ac:dyDescent="0.2">
      <c r="A677" s="18" t="s">
        <v>7</v>
      </c>
      <c r="B677" s="7" t="s">
        <v>8</v>
      </c>
      <c r="C677" s="7">
        <v>736</v>
      </c>
      <c r="D677" s="7" t="s">
        <v>408</v>
      </c>
      <c r="E677" s="7" t="s">
        <v>10</v>
      </c>
      <c r="F677" s="7" t="s">
        <v>11</v>
      </c>
      <c r="G677" s="7" t="s">
        <v>682</v>
      </c>
      <c r="H677" s="19" t="s">
        <v>621</v>
      </c>
      <c r="I677" s="19">
        <v>5000</v>
      </c>
      <c r="J677" s="19">
        <v>4975</v>
      </c>
      <c r="K677" s="7"/>
    </row>
    <row r="678" spans="1:11" ht="78.75" x14ac:dyDescent="0.2">
      <c r="A678" s="18" t="s">
        <v>7</v>
      </c>
      <c r="B678" s="7" t="s">
        <v>8</v>
      </c>
      <c r="C678" s="7">
        <v>736</v>
      </c>
      <c r="D678" s="7" t="s">
        <v>408</v>
      </c>
      <c r="E678" s="7" t="s">
        <v>10</v>
      </c>
      <c r="F678" s="7" t="s">
        <v>11</v>
      </c>
      <c r="G678" s="7" t="s">
        <v>683</v>
      </c>
      <c r="H678" s="19" t="s">
        <v>621</v>
      </c>
      <c r="I678" s="19">
        <v>10000</v>
      </c>
      <c r="J678" s="19">
        <v>9950</v>
      </c>
      <c r="K678" s="7"/>
    </row>
    <row r="679" spans="1:11" ht="78.75" x14ac:dyDescent="0.2">
      <c r="A679" s="18" t="s">
        <v>7</v>
      </c>
      <c r="B679" s="7" t="s">
        <v>8</v>
      </c>
      <c r="C679" s="7">
        <v>736</v>
      </c>
      <c r="D679" s="7" t="s">
        <v>408</v>
      </c>
      <c r="E679" s="7" t="s">
        <v>10</v>
      </c>
      <c r="F679" s="7" t="s">
        <v>11</v>
      </c>
      <c r="G679" s="7" t="s">
        <v>684</v>
      </c>
      <c r="H679" s="19" t="s">
        <v>621</v>
      </c>
      <c r="I679" s="19">
        <v>5000</v>
      </c>
      <c r="J679" s="19">
        <v>5000</v>
      </c>
      <c r="K679" s="7"/>
    </row>
    <row r="680" spans="1:11" ht="78.75" x14ac:dyDescent="0.2">
      <c r="A680" s="18" t="s">
        <v>7</v>
      </c>
      <c r="B680" s="7" t="s">
        <v>8</v>
      </c>
      <c r="C680" s="7">
        <v>736</v>
      </c>
      <c r="D680" s="7" t="s">
        <v>408</v>
      </c>
      <c r="E680" s="7" t="s">
        <v>10</v>
      </c>
      <c r="F680" s="7" t="s">
        <v>11</v>
      </c>
      <c r="G680" s="7" t="s">
        <v>684</v>
      </c>
      <c r="H680" s="19" t="s">
        <v>621</v>
      </c>
      <c r="I680" s="19">
        <v>3000</v>
      </c>
      <c r="J680" s="19">
        <v>2985</v>
      </c>
      <c r="K680" s="7"/>
    </row>
    <row r="681" spans="1:11" ht="78.75" x14ac:dyDescent="0.2">
      <c r="A681" s="18" t="s">
        <v>7</v>
      </c>
      <c r="B681" s="7" t="s">
        <v>8</v>
      </c>
      <c r="C681" s="7">
        <v>736</v>
      </c>
      <c r="D681" s="7" t="s">
        <v>408</v>
      </c>
      <c r="E681" s="7" t="s">
        <v>10</v>
      </c>
      <c r="F681" s="7" t="s">
        <v>11</v>
      </c>
      <c r="G681" s="7" t="s">
        <v>685</v>
      </c>
      <c r="H681" s="19" t="s">
        <v>621</v>
      </c>
      <c r="I681" s="19">
        <v>5000</v>
      </c>
      <c r="J681" s="19">
        <v>4975</v>
      </c>
      <c r="K681" s="7"/>
    </row>
    <row r="682" spans="1:11" ht="78.75" x14ac:dyDescent="0.2">
      <c r="A682" s="18" t="s">
        <v>7</v>
      </c>
      <c r="B682" s="7" t="s">
        <v>8</v>
      </c>
      <c r="C682" s="7">
        <v>736</v>
      </c>
      <c r="D682" s="7" t="s">
        <v>408</v>
      </c>
      <c r="E682" s="7" t="s">
        <v>10</v>
      </c>
      <c r="F682" s="7" t="s">
        <v>11</v>
      </c>
      <c r="G682" s="7" t="s">
        <v>686</v>
      </c>
      <c r="H682" s="19" t="s">
        <v>621</v>
      </c>
      <c r="I682" s="19">
        <v>4000</v>
      </c>
      <c r="J682" s="19">
        <v>4000</v>
      </c>
      <c r="K682" s="7"/>
    </row>
    <row r="683" spans="1:11" ht="78.75" x14ac:dyDescent="0.2">
      <c r="A683" s="18" t="s">
        <v>7</v>
      </c>
      <c r="B683" s="7" t="s">
        <v>8</v>
      </c>
      <c r="C683" s="7">
        <v>736</v>
      </c>
      <c r="D683" s="7" t="s">
        <v>408</v>
      </c>
      <c r="E683" s="7" t="s">
        <v>10</v>
      </c>
      <c r="F683" s="7" t="s">
        <v>11</v>
      </c>
      <c r="G683" s="7" t="s">
        <v>687</v>
      </c>
      <c r="H683" s="19" t="s">
        <v>621</v>
      </c>
      <c r="I683" s="19">
        <v>3000</v>
      </c>
      <c r="J683" s="19">
        <v>2985</v>
      </c>
      <c r="K683" s="7"/>
    </row>
    <row r="684" spans="1:11" ht="78.75" x14ac:dyDescent="0.2">
      <c r="A684" s="18" t="s">
        <v>7</v>
      </c>
      <c r="B684" s="7" t="s">
        <v>8</v>
      </c>
      <c r="C684" s="7">
        <v>736</v>
      </c>
      <c r="D684" s="7" t="s">
        <v>408</v>
      </c>
      <c r="E684" s="7" t="s">
        <v>10</v>
      </c>
      <c r="F684" s="7" t="s">
        <v>11</v>
      </c>
      <c r="G684" s="7" t="s">
        <v>688</v>
      </c>
      <c r="H684" s="19" t="s">
        <v>621</v>
      </c>
      <c r="I684" s="19">
        <v>9000</v>
      </c>
      <c r="J684" s="19">
        <v>8955</v>
      </c>
      <c r="K684" s="7"/>
    </row>
    <row r="685" spans="1:11" ht="78.75" x14ac:dyDescent="0.2">
      <c r="A685" s="18" t="s">
        <v>7</v>
      </c>
      <c r="B685" s="7" t="s">
        <v>8</v>
      </c>
      <c r="C685" s="7">
        <v>736</v>
      </c>
      <c r="D685" s="7" t="s">
        <v>408</v>
      </c>
      <c r="E685" s="7" t="s">
        <v>10</v>
      </c>
      <c r="F685" s="7" t="s">
        <v>11</v>
      </c>
      <c r="G685" s="7" t="s">
        <v>436</v>
      </c>
      <c r="H685" s="19" t="s">
        <v>621</v>
      </c>
      <c r="I685" s="19">
        <v>4000</v>
      </c>
      <c r="J685" s="19">
        <v>3980</v>
      </c>
      <c r="K685" s="7"/>
    </row>
    <row r="686" spans="1:11" ht="78.75" x14ac:dyDescent="0.2">
      <c r="A686" s="18" t="s">
        <v>7</v>
      </c>
      <c r="B686" s="7" t="s">
        <v>8</v>
      </c>
      <c r="C686" s="7">
        <v>736</v>
      </c>
      <c r="D686" s="7" t="s">
        <v>408</v>
      </c>
      <c r="E686" s="7" t="s">
        <v>10</v>
      </c>
      <c r="F686" s="7" t="s">
        <v>11</v>
      </c>
      <c r="G686" s="7" t="s">
        <v>689</v>
      </c>
      <c r="H686" s="19" t="s">
        <v>621</v>
      </c>
      <c r="I686" s="19">
        <v>1000</v>
      </c>
      <c r="J686" s="19">
        <v>995</v>
      </c>
      <c r="K686" s="7"/>
    </row>
    <row r="687" spans="1:11" ht="78.75" x14ac:dyDescent="0.2">
      <c r="A687" s="18" t="s">
        <v>7</v>
      </c>
      <c r="B687" s="7" t="s">
        <v>8</v>
      </c>
      <c r="C687" s="7">
        <v>736</v>
      </c>
      <c r="D687" s="7" t="s">
        <v>408</v>
      </c>
      <c r="E687" s="7" t="s">
        <v>10</v>
      </c>
      <c r="F687" s="7" t="s">
        <v>11</v>
      </c>
      <c r="G687" s="7" t="s">
        <v>690</v>
      </c>
      <c r="H687" s="19" t="s">
        <v>621</v>
      </c>
      <c r="I687" s="19">
        <v>5000</v>
      </c>
      <c r="J687" s="19">
        <v>4975</v>
      </c>
      <c r="K687" s="7"/>
    </row>
    <row r="688" spans="1:11" ht="78.75" x14ac:dyDescent="0.2">
      <c r="A688" s="18" t="s">
        <v>7</v>
      </c>
      <c r="B688" s="7" t="s">
        <v>8</v>
      </c>
      <c r="C688" s="7">
        <v>736</v>
      </c>
      <c r="D688" s="7" t="s">
        <v>408</v>
      </c>
      <c r="E688" s="7" t="s">
        <v>10</v>
      </c>
      <c r="F688" s="7" t="s">
        <v>11</v>
      </c>
      <c r="G688" s="7" t="s">
        <v>691</v>
      </c>
      <c r="H688" s="19" t="s">
        <v>621</v>
      </c>
      <c r="I688" s="19">
        <v>5000</v>
      </c>
      <c r="J688" s="19">
        <v>4975</v>
      </c>
      <c r="K688" s="7"/>
    </row>
    <row r="689" spans="1:11" ht="78.75" x14ac:dyDescent="0.2">
      <c r="A689" s="18" t="s">
        <v>7</v>
      </c>
      <c r="B689" s="7" t="s">
        <v>8</v>
      </c>
      <c r="C689" s="7">
        <v>736</v>
      </c>
      <c r="D689" s="7" t="s">
        <v>408</v>
      </c>
      <c r="E689" s="7" t="s">
        <v>10</v>
      </c>
      <c r="F689" s="7" t="s">
        <v>11</v>
      </c>
      <c r="G689" s="7" t="s">
        <v>692</v>
      </c>
      <c r="H689" s="19" t="s">
        <v>621</v>
      </c>
      <c r="I689" s="19">
        <v>5000</v>
      </c>
      <c r="J689" s="19">
        <v>4975</v>
      </c>
      <c r="K689" s="7"/>
    </row>
    <row r="690" spans="1:11" ht="78.75" x14ac:dyDescent="0.2">
      <c r="A690" s="18" t="s">
        <v>7</v>
      </c>
      <c r="B690" s="7" t="s">
        <v>8</v>
      </c>
      <c r="C690" s="7">
        <v>736</v>
      </c>
      <c r="D690" s="7" t="s">
        <v>408</v>
      </c>
      <c r="E690" s="7" t="s">
        <v>10</v>
      </c>
      <c r="F690" s="7" t="s">
        <v>11</v>
      </c>
      <c r="G690" s="7" t="s">
        <v>587</v>
      </c>
      <c r="H690" s="19" t="s">
        <v>621</v>
      </c>
      <c r="I690" s="19">
        <v>1500</v>
      </c>
      <c r="J690" s="19">
        <v>1493</v>
      </c>
      <c r="K690" s="7"/>
    </row>
    <row r="691" spans="1:11" ht="78.75" x14ac:dyDescent="0.2">
      <c r="A691" s="18" t="s">
        <v>7</v>
      </c>
      <c r="B691" s="7" t="s">
        <v>8</v>
      </c>
      <c r="C691" s="7">
        <v>736</v>
      </c>
      <c r="D691" s="7" t="s">
        <v>408</v>
      </c>
      <c r="E691" s="7" t="s">
        <v>10</v>
      </c>
      <c r="F691" s="7" t="s">
        <v>11</v>
      </c>
      <c r="G691" s="7" t="s">
        <v>693</v>
      </c>
      <c r="H691" s="19" t="s">
        <v>621</v>
      </c>
      <c r="I691" s="19">
        <v>15000</v>
      </c>
      <c r="J691" s="19">
        <v>14926</v>
      </c>
      <c r="K691" s="7"/>
    </row>
    <row r="692" spans="1:11" ht="78.75" x14ac:dyDescent="0.2">
      <c r="A692" s="18" t="s">
        <v>7</v>
      </c>
      <c r="B692" s="7" t="s">
        <v>8</v>
      </c>
      <c r="C692" s="7">
        <v>736</v>
      </c>
      <c r="D692" s="7" t="s">
        <v>408</v>
      </c>
      <c r="E692" s="7" t="s">
        <v>10</v>
      </c>
      <c r="F692" s="7" t="s">
        <v>11</v>
      </c>
      <c r="G692" s="7" t="s">
        <v>694</v>
      </c>
      <c r="H692" s="19" t="s">
        <v>621</v>
      </c>
      <c r="I692" s="19">
        <v>9000</v>
      </c>
      <c r="J692" s="19">
        <v>8955</v>
      </c>
      <c r="K692" s="7"/>
    </row>
    <row r="693" spans="1:11" ht="78.75" x14ac:dyDescent="0.2">
      <c r="A693" s="18" t="s">
        <v>7</v>
      </c>
      <c r="B693" s="7" t="s">
        <v>8</v>
      </c>
      <c r="C693" s="7">
        <v>736</v>
      </c>
      <c r="D693" s="7" t="s">
        <v>408</v>
      </c>
      <c r="E693" s="7" t="s">
        <v>10</v>
      </c>
      <c r="F693" s="7" t="s">
        <v>11</v>
      </c>
      <c r="G693" s="7" t="s">
        <v>695</v>
      </c>
      <c r="H693" s="19" t="s">
        <v>621</v>
      </c>
      <c r="I693" s="19">
        <v>4000</v>
      </c>
      <c r="J693" s="19">
        <v>3980</v>
      </c>
      <c r="K693" s="7"/>
    </row>
    <row r="694" spans="1:11" ht="78.75" x14ac:dyDescent="0.2">
      <c r="A694" s="18" t="s">
        <v>7</v>
      </c>
      <c r="B694" s="7" t="s">
        <v>8</v>
      </c>
      <c r="C694" s="7">
        <v>736</v>
      </c>
      <c r="D694" s="7" t="s">
        <v>408</v>
      </c>
      <c r="E694" s="7" t="s">
        <v>10</v>
      </c>
      <c r="F694" s="7" t="s">
        <v>11</v>
      </c>
      <c r="G694" s="7" t="s">
        <v>696</v>
      </c>
      <c r="H694" s="19" t="s">
        <v>621</v>
      </c>
      <c r="I694" s="19">
        <v>11500</v>
      </c>
      <c r="J694" s="19">
        <v>11443</v>
      </c>
      <c r="K694" s="7"/>
    </row>
    <row r="695" spans="1:11" ht="78.75" x14ac:dyDescent="0.2">
      <c r="A695" s="18" t="s">
        <v>7</v>
      </c>
      <c r="B695" s="7" t="s">
        <v>8</v>
      </c>
      <c r="C695" s="7">
        <v>736</v>
      </c>
      <c r="D695" s="7" t="s">
        <v>408</v>
      </c>
      <c r="E695" s="7" t="s">
        <v>10</v>
      </c>
      <c r="F695" s="7" t="s">
        <v>11</v>
      </c>
      <c r="G695" s="7" t="s">
        <v>697</v>
      </c>
      <c r="H695" s="19" t="s">
        <v>621</v>
      </c>
      <c r="I695" s="19">
        <v>5500</v>
      </c>
      <c r="J695" s="19">
        <v>5473</v>
      </c>
      <c r="K695" s="7"/>
    </row>
    <row r="696" spans="1:11" ht="78.75" x14ac:dyDescent="0.2">
      <c r="A696" s="18" t="s">
        <v>7</v>
      </c>
      <c r="B696" s="7" t="s">
        <v>8</v>
      </c>
      <c r="C696" s="7">
        <v>736</v>
      </c>
      <c r="D696" s="7" t="s">
        <v>408</v>
      </c>
      <c r="E696" s="7" t="s">
        <v>10</v>
      </c>
      <c r="F696" s="7" t="s">
        <v>11</v>
      </c>
      <c r="G696" s="7" t="s">
        <v>448</v>
      </c>
      <c r="H696" s="19" t="s">
        <v>621</v>
      </c>
      <c r="I696" s="19">
        <v>5000</v>
      </c>
      <c r="J696" s="19">
        <v>4975</v>
      </c>
      <c r="K696" s="7"/>
    </row>
    <row r="697" spans="1:11" ht="78.75" x14ac:dyDescent="0.2">
      <c r="A697" s="18" t="s">
        <v>7</v>
      </c>
      <c r="B697" s="7" t="s">
        <v>8</v>
      </c>
      <c r="C697" s="7">
        <v>736</v>
      </c>
      <c r="D697" s="7" t="s">
        <v>408</v>
      </c>
      <c r="E697" s="7" t="s">
        <v>10</v>
      </c>
      <c r="F697" s="7" t="s">
        <v>11</v>
      </c>
      <c r="G697" s="7" t="s">
        <v>698</v>
      </c>
      <c r="H697" s="19" t="s">
        <v>621</v>
      </c>
      <c r="I697" s="19">
        <v>5000</v>
      </c>
      <c r="J697" s="19">
        <v>4975</v>
      </c>
      <c r="K697" s="7"/>
    </row>
    <row r="698" spans="1:11" ht="78.75" x14ac:dyDescent="0.2">
      <c r="A698" s="18" t="s">
        <v>7</v>
      </c>
      <c r="B698" s="7" t="s">
        <v>8</v>
      </c>
      <c r="C698" s="7">
        <v>736</v>
      </c>
      <c r="D698" s="7" t="s">
        <v>408</v>
      </c>
      <c r="E698" s="7" t="s">
        <v>10</v>
      </c>
      <c r="F698" s="7" t="s">
        <v>11</v>
      </c>
      <c r="G698" s="7" t="s">
        <v>454</v>
      </c>
      <c r="H698" s="19" t="s">
        <v>621</v>
      </c>
      <c r="I698" s="19">
        <v>3000</v>
      </c>
      <c r="J698" s="19">
        <v>2985</v>
      </c>
      <c r="K698" s="7"/>
    </row>
    <row r="699" spans="1:11" ht="78.75" x14ac:dyDescent="0.2">
      <c r="A699" s="18" t="s">
        <v>7</v>
      </c>
      <c r="B699" s="7" t="s">
        <v>8</v>
      </c>
      <c r="C699" s="7">
        <v>736</v>
      </c>
      <c r="D699" s="7" t="s">
        <v>408</v>
      </c>
      <c r="E699" s="7" t="s">
        <v>10</v>
      </c>
      <c r="F699" s="7" t="s">
        <v>11</v>
      </c>
      <c r="G699" s="7" t="s">
        <v>593</v>
      </c>
      <c r="H699" s="19" t="s">
        <v>621</v>
      </c>
      <c r="I699" s="19">
        <v>5000</v>
      </c>
      <c r="J699" s="19">
        <v>4975</v>
      </c>
      <c r="K699" s="7"/>
    </row>
    <row r="700" spans="1:11" ht="78.75" x14ac:dyDescent="0.2">
      <c r="A700" s="18" t="s">
        <v>7</v>
      </c>
      <c r="B700" s="7" t="s">
        <v>8</v>
      </c>
      <c r="C700" s="7">
        <v>736</v>
      </c>
      <c r="D700" s="7" t="s">
        <v>408</v>
      </c>
      <c r="E700" s="7" t="s">
        <v>10</v>
      </c>
      <c r="F700" s="7" t="s">
        <v>11</v>
      </c>
      <c r="G700" s="7" t="s">
        <v>460</v>
      </c>
      <c r="H700" s="19" t="s">
        <v>621</v>
      </c>
      <c r="I700" s="19">
        <v>2000</v>
      </c>
      <c r="J700" s="19">
        <v>1990</v>
      </c>
      <c r="K700" s="7"/>
    </row>
    <row r="701" spans="1:11" ht="78.75" x14ac:dyDescent="0.2">
      <c r="A701" s="18" t="s">
        <v>7</v>
      </c>
      <c r="B701" s="7" t="s">
        <v>8</v>
      </c>
      <c r="C701" s="7">
        <v>736</v>
      </c>
      <c r="D701" s="7" t="s">
        <v>408</v>
      </c>
      <c r="E701" s="7" t="s">
        <v>10</v>
      </c>
      <c r="F701" s="7" t="s">
        <v>11</v>
      </c>
      <c r="G701" s="7" t="s">
        <v>699</v>
      </c>
      <c r="H701" s="19" t="s">
        <v>621</v>
      </c>
      <c r="I701" s="19">
        <v>2500</v>
      </c>
      <c r="J701" s="19">
        <v>2488</v>
      </c>
      <c r="K701" s="7"/>
    </row>
    <row r="702" spans="1:11" ht="78.75" x14ac:dyDescent="0.2">
      <c r="A702" s="18" t="s">
        <v>7</v>
      </c>
      <c r="B702" s="7" t="s">
        <v>8</v>
      </c>
      <c r="C702" s="7">
        <v>736</v>
      </c>
      <c r="D702" s="7" t="s">
        <v>408</v>
      </c>
      <c r="E702" s="7" t="s">
        <v>10</v>
      </c>
      <c r="F702" s="7" t="s">
        <v>11</v>
      </c>
      <c r="G702" s="7" t="s">
        <v>700</v>
      </c>
      <c r="H702" s="19" t="s">
        <v>621</v>
      </c>
      <c r="I702" s="19">
        <v>5000</v>
      </c>
      <c r="J702" s="19">
        <v>5000</v>
      </c>
      <c r="K702" s="7"/>
    </row>
    <row r="703" spans="1:11" ht="78.75" x14ac:dyDescent="0.2">
      <c r="A703" s="18" t="s">
        <v>7</v>
      </c>
      <c r="B703" s="7" t="s">
        <v>8</v>
      </c>
      <c r="C703" s="7">
        <v>736</v>
      </c>
      <c r="D703" s="7" t="s">
        <v>408</v>
      </c>
      <c r="E703" s="7" t="s">
        <v>10</v>
      </c>
      <c r="F703" s="7" t="s">
        <v>11</v>
      </c>
      <c r="G703" s="7" t="s">
        <v>701</v>
      </c>
      <c r="H703" s="19" t="s">
        <v>621</v>
      </c>
      <c r="I703" s="19">
        <v>5000</v>
      </c>
      <c r="J703" s="19">
        <v>4975</v>
      </c>
      <c r="K703" s="7"/>
    </row>
    <row r="704" spans="1:11" ht="78.75" x14ac:dyDescent="0.2">
      <c r="A704" s="18" t="s">
        <v>7</v>
      </c>
      <c r="B704" s="7" t="s">
        <v>8</v>
      </c>
      <c r="C704" s="7">
        <v>737</v>
      </c>
      <c r="D704" s="7" t="s">
        <v>408</v>
      </c>
      <c r="E704" s="7" t="s">
        <v>24</v>
      </c>
      <c r="F704" s="7" t="s">
        <v>11</v>
      </c>
      <c r="G704" s="7" t="s">
        <v>702</v>
      </c>
      <c r="H704" s="19" t="s">
        <v>621</v>
      </c>
      <c r="I704" s="19">
        <v>10000</v>
      </c>
      <c r="J704" s="19">
        <v>10000</v>
      </c>
      <c r="K704" s="7"/>
    </row>
    <row r="705" spans="1:11" ht="78.75" x14ac:dyDescent="0.2">
      <c r="A705" s="18" t="s">
        <v>7</v>
      </c>
      <c r="B705" s="7" t="s">
        <v>8</v>
      </c>
      <c r="C705" s="7">
        <v>737</v>
      </c>
      <c r="D705" s="7" t="s">
        <v>408</v>
      </c>
      <c r="E705" s="7" t="s">
        <v>24</v>
      </c>
      <c r="F705" s="7" t="s">
        <v>11</v>
      </c>
      <c r="G705" s="7" t="s">
        <v>703</v>
      </c>
      <c r="H705" s="19" t="s">
        <v>621</v>
      </c>
      <c r="I705" s="19">
        <v>5000</v>
      </c>
      <c r="J705" s="19">
        <v>5000</v>
      </c>
      <c r="K705" s="7"/>
    </row>
    <row r="706" spans="1:11" ht="78.75" x14ac:dyDescent="0.2">
      <c r="A706" s="18" t="s">
        <v>7</v>
      </c>
      <c r="B706" s="7" t="s">
        <v>8</v>
      </c>
      <c r="C706" s="7">
        <v>737</v>
      </c>
      <c r="D706" s="7" t="s">
        <v>408</v>
      </c>
      <c r="E706" s="7" t="s">
        <v>24</v>
      </c>
      <c r="F706" s="7" t="s">
        <v>11</v>
      </c>
      <c r="G706" s="7" t="s">
        <v>704</v>
      </c>
      <c r="H706" s="19" t="s">
        <v>621</v>
      </c>
      <c r="I706" s="19">
        <v>4000</v>
      </c>
      <c r="J706" s="19">
        <v>4000</v>
      </c>
      <c r="K706" s="7"/>
    </row>
    <row r="707" spans="1:11" ht="78.75" x14ac:dyDescent="0.2">
      <c r="A707" s="18" t="s">
        <v>7</v>
      </c>
      <c r="B707" s="7" t="s">
        <v>8</v>
      </c>
      <c r="C707" s="7">
        <v>737</v>
      </c>
      <c r="D707" s="7" t="s">
        <v>408</v>
      </c>
      <c r="E707" s="7" t="s">
        <v>24</v>
      </c>
      <c r="F707" s="7" t="s">
        <v>11</v>
      </c>
      <c r="G707" s="7" t="s">
        <v>705</v>
      </c>
      <c r="H707" s="19" t="s">
        <v>621</v>
      </c>
      <c r="I707" s="19">
        <v>1000</v>
      </c>
      <c r="J707" s="19">
        <v>1000</v>
      </c>
      <c r="K707" s="7"/>
    </row>
    <row r="708" spans="1:11" ht="78.75" x14ac:dyDescent="0.2">
      <c r="A708" s="18" t="s">
        <v>7</v>
      </c>
      <c r="B708" s="7" t="s">
        <v>8</v>
      </c>
      <c r="C708" s="7">
        <v>737</v>
      </c>
      <c r="D708" s="7" t="s">
        <v>408</v>
      </c>
      <c r="E708" s="7" t="s">
        <v>24</v>
      </c>
      <c r="F708" s="7" t="s">
        <v>11</v>
      </c>
      <c r="G708" s="7" t="s">
        <v>706</v>
      </c>
      <c r="H708" s="19" t="s">
        <v>621</v>
      </c>
      <c r="I708" s="19">
        <v>2000</v>
      </c>
      <c r="J708" s="19">
        <v>2000</v>
      </c>
      <c r="K708" s="7"/>
    </row>
    <row r="709" spans="1:11" ht="78.75" x14ac:dyDescent="0.2">
      <c r="A709" s="18" t="s">
        <v>7</v>
      </c>
      <c r="B709" s="7" t="s">
        <v>8</v>
      </c>
      <c r="C709" s="7">
        <v>737</v>
      </c>
      <c r="D709" s="7" t="s">
        <v>408</v>
      </c>
      <c r="E709" s="7" t="s">
        <v>24</v>
      </c>
      <c r="F709" s="7" t="s">
        <v>11</v>
      </c>
      <c r="G709" s="7" t="s">
        <v>707</v>
      </c>
      <c r="H709" s="19" t="s">
        <v>621</v>
      </c>
      <c r="I709" s="19">
        <v>2000</v>
      </c>
      <c r="J709" s="19">
        <v>2000</v>
      </c>
      <c r="K709" s="7"/>
    </row>
    <row r="710" spans="1:11" ht="78.75" x14ac:dyDescent="0.2">
      <c r="A710" s="18" t="s">
        <v>7</v>
      </c>
      <c r="B710" s="7" t="s">
        <v>8</v>
      </c>
      <c r="C710" s="7">
        <v>737</v>
      </c>
      <c r="D710" s="7" t="s">
        <v>408</v>
      </c>
      <c r="E710" s="7" t="s">
        <v>24</v>
      </c>
      <c r="F710" s="7" t="s">
        <v>11</v>
      </c>
      <c r="G710" s="7" t="s">
        <v>709</v>
      </c>
      <c r="H710" s="19" t="s">
        <v>621</v>
      </c>
      <c r="I710" s="19">
        <v>2000</v>
      </c>
      <c r="J710" s="19">
        <v>2000</v>
      </c>
      <c r="K710" s="7"/>
    </row>
    <row r="711" spans="1:11" ht="78.75" x14ac:dyDescent="0.2">
      <c r="A711" s="18" t="s">
        <v>7</v>
      </c>
      <c r="B711" s="7" t="s">
        <v>8</v>
      </c>
      <c r="C711" s="7">
        <v>737</v>
      </c>
      <c r="D711" s="7" t="s">
        <v>408</v>
      </c>
      <c r="E711" s="7" t="s">
        <v>24</v>
      </c>
      <c r="F711" s="7" t="s">
        <v>11</v>
      </c>
      <c r="G711" s="7" t="s">
        <v>710</v>
      </c>
      <c r="H711" s="19" t="s">
        <v>621</v>
      </c>
      <c r="I711" s="19">
        <v>1000</v>
      </c>
      <c r="J711" s="19">
        <v>1000</v>
      </c>
      <c r="K711" s="7"/>
    </row>
    <row r="712" spans="1:11" ht="78.75" x14ac:dyDescent="0.2">
      <c r="A712" s="18" t="s">
        <v>7</v>
      </c>
      <c r="B712" s="7" t="s">
        <v>8</v>
      </c>
      <c r="C712" s="7">
        <v>737</v>
      </c>
      <c r="D712" s="7" t="s">
        <v>408</v>
      </c>
      <c r="E712" s="7" t="s">
        <v>24</v>
      </c>
      <c r="F712" s="7" t="s">
        <v>11</v>
      </c>
      <c r="G712" s="7" t="s">
        <v>711</v>
      </c>
      <c r="H712" s="19" t="s">
        <v>621</v>
      </c>
      <c r="I712" s="19">
        <v>5000</v>
      </c>
      <c r="J712" s="19">
        <v>5000</v>
      </c>
      <c r="K712" s="7"/>
    </row>
    <row r="713" spans="1:11" ht="78.75" x14ac:dyDescent="0.2">
      <c r="A713" s="18" t="s">
        <v>7</v>
      </c>
      <c r="B713" s="7" t="s">
        <v>8</v>
      </c>
      <c r="C713" s="7">
        <v>737</v>
      </c>
      <c r="D713" s="7" t="s">
        <v>408</v>
      </c>
      <c r="E713" s="7" t="s">
        <v>24</v>
      </c>
      <c r="F713" s="7" t="s">
        <v>11</v>
      </c>
      <c r="G713" s="7" t="s">
        <v>712</v>
      </c>
      <c r="H713" s="19" t="s">
        <v>621</v>
      </c>
      <c r="I713" s="19">
        <v>5000</v>
      </c>
      <c r="J713" s="19">
        <v>5000</v>
      </c>
      <c r="K713" s="7"/>
    </row>
    <row r="714" spans="1:11" ht="78.75" x14ac:dyDescent="0.2">
      <c r="A714" s="18" t="s">
        <v>7</v>
      </c>
      <c r="B714" s="7" t="s">
        <v>8</v>
      </c>
      <c r="C714" s="7">
        <v>737</v>
      </c>
      <c r="D714" s="7" t="s">
        <v>408</v>
      </c>
      <c r="E714" s="7" t="s">
        <v>24</v>
      </c>
      <c r="F714" s="7" t="s">
        <v>11</v>
      </c>
      <c r="G714" s="7" t="s">
        <v>713</v>
      </c>
      <c r="H714" s="19" t="s">
        <v>621</v>
      </c>
      <c r="I714" s="19">
        <v>5000</v>
      </c>
      <c r="J714" s="19">
        <v>5000</v>
      </c>
      <c r="K714" s="7"/>
    </row>
    <row r="715" spans="1:11" ht="78.75" x14ac:dyDescent="0.2">
      <c r="A715" s="18" t="s">
        <v>7</v>
      </c>
      <c r="B715" s="7" t="s">
        <v>8</v>
      </c>
      <c r="C715" s="7">
        <v>737</v>
      </c>
      <c r="D715" s="7" t="s">
        <v>408</v>
      </c>
      <c r="E715" s="7" t="s">
        <v>24</v>
      </c>
      <c r="F715" s="7" t="s">
        <v>11</v>
      </c>
      <c r="G715" s="7" t="s">
        <v>714</v>
      </c>
      <c r="H715" s="19" t="s">
        <v>621</v>
      </c>
      <c r="I715" s="19">
        <v>5000</v>
      </c>
      <c r="J715" s="19">
        <v>5000</v>
      </c>
      <c r="K715" s="7"/>
    </row>
    <row r="716" spans="1:11" ht="78.75" x14ac:dyDescent="0.2">
      <c r="A716" s="18" t="s">
        <v>7</v>
      </c>
      <c r="B716" s="7" t="s">
        <v>8</v>
      </c>
      <c r="C716" s="7">
        <v>737</v>
      </c>
      <c r="D716" s="7" t="s">
        <v>408</v>
      </c>
      <c r="E716" s="7" t="s">
        <v>24</v>
      </c>
      <c r="F716" s="7" t="s">
        <v>11</v>
      </c>
      <c r="G716" s="7" t="s">
        <v>715</v>
      </c>
      <c r="H716" s="19" t="s">
        <v>621</v>
      </c>
      <c r="I716" s="19">
        <v>8000</v>
      </c>
      <c r="J716" s="19">
        <v>8000</v>
      </c>
      <c r="K716" s="7"/>
    </row>
    <row r="717" spans="1:11" ht="78.75" x14ac:dyDescent="0.2">
      <c r="A717" s="18" t="s">
        <v>7</v>
      </c>
      <c r="B717" s="7" t="s">
        <v>8</v>
      </c>
      <c r="C717" s="7">
        <v>737</v>
      </c>
      <c r="D717" s="7" t="s">
        <v>408</v>
      </c>
      <c r="E717" s="7" t="s">
        <v>24</v>
      </c>
      <c r="F717" s="7" t="s">
        <v>11</v>
      </c>
      <c r="G717" s="7" t="s">
        <v>481</v>
      </c>
      <c r="H717" s="19" t="s">
        <v>621</v>
      </c>
      <c r="I717" s="19">
        <v>2000</v>
      </c>
      <c r="J717" s="19">
        <v>2000</v>
      </c>
      <c r="K717" s="7"/>
    </row>
    <row r="718" spans="1:11" ht="78.75" x14ac:dyDescent="0.2">
      <c r="A718" s="18" t="s">
        <v>7</v>
      </c>
      <c r="B718" s="7" t="s">
        <v>8</v>
      </c>
      <c r="C718" s="7">
        <v>737</v>
      </c>
      <c r="D718" s="7" t="s">
        <v>408</v>
      </c>
      <c r="E718" s="7" t="s">
        <v>24</v>
      </c>
      <c r="F718" s="7" t="s">
        <v>11</v>
      </c>
      <c r="G718" s="7" t="s">
        <v>482</v>
      </c>
      <c r="H718" s="19" t="s">
        <v>621</v>
      </c>
      <c r="I718" s="19">
        <v>3000</v>
      </c>
      <c r="J718" s="19">
        <v>3000</v>
      </c>
      <c r="K718" s="7"/>
    </row>
    <row r="719" spans="1:11" ht="78.75" x14ac:dyDescent="0.2">
      <c r="A719" s="18" t="s">
        <v>7</v>
      </c>
      <c r="B719" s="7" t="s">
        <v>8</v>
      </c>
      <c r="C719" s="7">
        <v>737</v>
      </c>
      <c r="D719" s="7" t="s">
        <v>408</v>
      </c>
      <c r="E719" s="7" t="s">
        <v>24</v>
      </c>
      <c r="F719" s="7" t="s">
        <v>11</v>
      </c>
      <c r="G719" s="7" t="s">
        <v>611</v>
      </c>
      <c r="H719" s="19" t="s">
        <v>621</v>
      </c>
      <c r="I719" s="19">
        <v>2000</v>
      </c>
      <c r="J719" s="19">
        <v>2000</v>
      </c>
      <c r="K719" s="7"/>
    </row>
    <row r="720" spans="1:11" ht="78.75" x14ac:dyDescent="0.2">
      <c r="A720" s="18" t="s">
        <v>7</v>
      </c>
      <c r="B720" s="7" t="s">
        <v>8</v>
      </c>
      <c r="C720" s="7">
        <v>737</v>
      </c>
      <c r="D720" s="7" t="s">
        <v>408</v>
      </c>
      <c r="E720" s="7" t="s">
        <v>24</v>
      </c>
      <c r="F720" s="7" t="s">
        <v>11</v>
      </c>
      <c r="G720" s="7" t="s">
        <v>716</v>
      </c>
      <c r="H720" s="19" t="s">
        <v>621</v>
      </c>
      <c r="I720" s="19">
        <v>1000</v>
      </c>
      <c r="J720" s="19">
        <v>1000</v>
      </c>
      <c r="K720" s="7"/>
    </row>
    <row r="721" spans="1:11" ht="78.75" x14ac:dyDescent="0.2">
      <c r="A721" s="18" t="s">
        <v>7</v>
      </c>
      <c r="B721" s="7" t="s">
        <v>8</v>
      </c>
      <c r="C721" s="7">
        <v>737</v>
      </c>
      <c r="D721" s="7" t="s">
        <v>408</v>
      </c>
      <c r="E721" s="7" t="s">
        <v>24</v>
      </c>
      <c r="F721" s="7" t="s">
        <v>11</v>
      </c>
      <c r="G721" s="7" t="s">
        <v>484</v>
      </c>
      <c r="H721" s="19" t="s">
        <v>621</v>
      </c>
      <c r="I721" s="19">
        <v>2000</v>
      </c>
      <c r="J721" s="19">
        <v>2000</v>
      </c>
      <c r="K721" s="7"/>
    </row>
    <row r="722" spans="1:11" ht="78.75" x14ac:dyDescent="0.2">
      <c r="A722" s="18" t="s">
        <v>7</v>
      </c>
      <c r="B722" s="7" t="s">
        <v>8</v>
      </c>
      <c r="C722" s="7">
        <v>737</v>
      </c>
      <c r="D722" s="7" t="s">
        <v>408</v>
      </c>
      <c r="E722" s="7" t="s">
        <v>24</v>
      </c>
      <c r="F722" s="7" t="s">
        <v>11</v>
      </c>
      <c r="G722" s="7" t="s">
        <v>717</v>
      </c>
      <c r="H722" s="19" t="s">
        <v>621</v>
      </c>
      <c r="I722" s="19">
        <v>1500</v>
      </c>
      <c r="J722" s="19">
        <v>1500</v>
      </c>
      <c r="K722" s="7"/>
    </row>
    <row r="723" spans="1:11" ht="78.75" x14ac:dyDescent="0.2">
      <c r="A723" s="18" t="s">
        <v>7</v>
      </c>
      <c r="B723" s="7" t="s">
        <v>8</v>
      </c>
      <c r="C723" s="7">
        <v>737</v>
      </c>
      <c r="D723" s="7" t="s">
        <v>408</v>
      </c>
      <c r="E723" s="7" t="s">
        <v>24</v>
      </c>
      <c r="F723" s="7" t="s">
        <v>11</v>
      </c>
      <c r="G723" s="7" t="s">
        <v>718</v>
      </c>
      <c r="H723" s="19" t="s">
        <v>621</v>
      </c>
      <c r="I723" s="19">
        <v>5000</v>
      </c>
      <c r="J723" s="19">
        <v>5000</v>
      </c>
      <c r="K723" s="7"/>
    </row>
    <row r="724" spans="1:11" ht="78.75" x14ac:dyDescent="0.2">
      <c r="A724" s="18" t="s">
        <v>7</v>
      </c>
      <c r="B724" s="7" t="s">
        <v>8</v>
      </c>
      <c r="C724" s="7">
        <v>737</v>
      </c>
      <c r="D724" s="7" t="s">
        <v>408</v>
      </c>
      <c r="E724" s="7" t="s">
        <v>24</v>
      </c>
      <c r="F724" s="7" t="s">
        <v>11</v>
      </c>
      <c r="G724" s="7" t="s">
        <v>719</v>
      </c>
      <c r="H724" s="19" t="s">
        <v>621</v>
      </c>
      <c r="I724" s="19">
        <v>1000</v>
      </c>
      <c r="J724" s="19">
        <v>1000</v>
      </c>
      <c r="K724" s="7"/>
    </row>
    <row r="725" spans="1:11" ht="78.75" x14ac:dyDescent="0.2">
      <c r="A725" s="18" t="s">
        <v>7</v>
      </c>
      <c r="B725" s="7" t="s">
        <v>8</v>
      </c>
      <c r="C725" s="7">
        <v>737</v>
      </c>
      <c r="D725" s="7" t="s">
        <v>408</v>
      </c>
      <c r="E725" s="7" t="s">
        <v>24</v>
      </c>
      <c r="F725" s="7" t="s">
        <v>11</v>
      </c>
      <c r="G725" s="7" t="s">
        <v>720</v>
      </c>
      <c r="H725" s="19" t="s">
        <v>621</v>
      </c>
      <c r="I725" s="19">
        <v>5000</v>
      </c>
      <c r="J725" s="19">
        <v>5000</v>
      </c>
      <c r="K725" s="7"/>
    </row>
    <row r="726" spans="1:11" ht="78.75" x14ac:dyDescent="0.2">
      <c r="A726" s="18" t="s">
        <v>7</v>
      </c>
      <c r="B726" s="7" t="s">
        <v>8</v>
      </c>
      <c r="C726" s="7">
        <v>737</v>
      </c>
      <c r="D726" s="7" t="s">
        <v>408</v>
      </c>
      <c r="E726" s="7" t="s">
        <v>24</v>
      </c>
      <c r="F726" s="7" t="s">
        <v>11</v>
      </c>
      <c r="G726" s="7" t="s">
        <v>721</v>
      </c>
      <c r="H726" s="19" t="s">
        <v>621</v>
      </c>
      <c r="I726" s="19">
        <v>2000</v>
      </c>
      <c r="J726" s="19">
        <v>2000</v>
      </c>
      <c r="K726" s="7"/>
    </row>
    <row r="727" spans="1:11" ht="78.75" x14ac:dyDescent="0.2">
      <c r="A727" s="18" t="s">
        <v>7</v>
      </c>
      <c r="B727" s="7" t="s">
        <v>8</v>
      </c>
      <c r="C727" s="7">
        <v>737</v>
      </c>
      <c r="D727" s="7" t="s">
        <v>408</v>
      </c>
      <c r="E727" s="7" t="s">
        <v>24</v>
      </c>
      <c r="F727" s="7" t="s">
        <v>11</v>
      </c>
      <c r="G727" s="7" t="s">
        <v>614</v>
      </c>
      <c r="H727" s="19" t="s">
        <v>621</v>
      </c>
      <c r="I727" s="19">
        <v>2000</v>
      </c>
      <c r="J727" s="19">
        <v>2000</v>
      </c>
      <c r="K727" s="7"/>
    </row>
    <row r="728" spans="1:11" ht="78.75" x14ac:dyDescent="0.2">
      <c r="A728" s="18" t="s">
        <v>7</v>
      </c>
      <c r="B728" s="7" t="s">
        <v>8</v>
      </c>
      <c r="C728" s="7">
        <v>737</v>
      </c>
      <c r="D728" s="7" t="s">
        <v>408</v>
      </c>
      <c r="E728" s="7" t="s">
        <v>24</v>
      </c>
      <c r="F728" s="7" t="s">
        <v>11</v>
      </c>
      <c r="G728" s="7" t="s">
        <v>722</v>
      </c>
      <c r="H728" s="19" t="s">
        <v>621</v>
      </c>
      <c r="I728" s="19">
        <v>2000</v>
      </c>
      <c r="J728" s="19">
        <v>2000</v>
      </c>
      <c r="K728" s="7"/>
    </row>
    <row r="729" spans="1:11" ht="78.75" x14ac:dyDescent="0.2">
      <c r="A729" s="18" t="s">
        <v>7</v>
      </c>
      <c r="B729" s="7" t="s">
        <v>8</v>
      </c>
      <c r="C729" s="7">
        <v>737</v>
      </c>
      <c r="D729" s="7" t="s">
        <v>408</v>
      </c>
      <c r="E729" s="7" t="s">
        <v>24</v>
      </c>
      <c r="F729" s="7" t="s">
        <v>11</v>
      </c>
      <c r="G729" s="7" t="s">
        <v>491</v>
      </c>
      <c r="H729" s="19" t="s">
        <v>621</v>
      </c>
      <c r="I729" s="19">
        <v>2000</v>
      </c>
      <c r="J729" s="19">
        <v>2000</v>
      </c>
      <c r="K729" s="7"/>
    </row>
    <row r="730" spans="1:11" ht="78.75" x14ac:dyDescent="0.2">
      <c r="A730" s="18" t="s">
        <v>7</v>
      </c>
      <c r="B730" s="7" t="s">
        <v>8</v>
      </c>
      <c r="C730" s="7">
        <v>737</v>
      </c>
      <c r="D730" s="7" t="s">
        <v>408</v>
      </c>
      <c r="E730" s="7" t="s">
        <v>24</v>
      </c>
      <c r="F730" s="7" t="s">
        <v>11</v>
      </c>
      <c r="G730" s="7" t="s">
        <v>723</v>
      </c>
      <c r="H730" s="19" t="s">
        <v>621</v>
      </c>
      <c r="I730" s="19">
        <v>700</v>
      </c>
      <c r="J730" s="19">
        <v>700</v>
      </c>
      <c r="K730" s="7"/>
    </row>
    <row r="731" spans="1:11" ht="78.75" x14ac:dyDescent="0.2">
      <c r="A731" s="18" t="s">
        <v>7</v>
      </c>
      <c r="B731" s="7" t="s">
        <v>8</v>
      </c>
      <c r="C731" s="7">
        <v>737</v>
      </c>
      <c r="D731" s="7" t="s">
        <v>408</v>
      </c>
      <c r="E731" s="7" t="s">
        <v>24</v>
      </c>
      <c r="F731" s="7" t="s">
        <v>11</v>
      </c>
      <c r="G731" s="7" t="s">
        <v>724</v>
      </c>
      <c r="H731" s="19" t="s">
        <v>621</v>
      </c>
      <c r="I731" s="19">
        <v>3000</v>
      </c>
      <c r="J731" s="19">
        <v>3000</v>
      </c>
      <c r="K731" s="7"/>
    </row>
    <row r="732" spans="1:11" ht="78.75" x14ac:dyDescent="0.2">
      <c r="A732" s="18" t="s">
        <v>7</v>
      </c>
      <c r="B732" s="7" t="s">
        <v>8</v>
      </c>
      <c r="C732" s="7">
        <v>737</v>
      </c>
      <c r="D732" s="7" t="s">
        <v>408</v>
      </c>
      <c r="E732" s="7" t="s">
        <v>24</v>
      </c>
      <c r="F732" s="7" t="s">
        <v>11</v>
      </c>
      <c r="G732" s="7" t="s">
        <v>725</v>
      </c>
      <c r="H732" s="19" t="s">
        <v>621</v>
      </c>
      <c r="I732" s="19">
        <v>10000</v>
      </c>
      <c r="J732" s="19">
        <v>10000</v>
      </c>
      <c r="K732" s="7"/>
    </row>
    <row r="733" spans="1:11" ht="78.75" x14ac:dyDescent="0.2">
      <c r="A733" s="18" t="s">
        <v>7</v>
      </c>
      <c r="B733" s="7" t="s">
        <v>8</v>
      </c>
      <c r="C733" s="7">
        <v>737</v>
      </c>
      <c r="D733" s="7" t="s">
        <v>408</v>
      </c>
      <c r="E733" s="7" t="s">
        <v>24</v>
      </c>
      <c r="F733" s="7" t="s">
        <v>11</v>
      </c>
      <c r="G733" s="7" t="s">
        <v>726</v>
      </c>
      <c r="H733" s="19" t="s">
        <v>621</v>
      </c>
      <c r="I733" s="19">
        <v>850</v>
      </c>
      <c r="J733" s="19">
        <v>850</v>
      </c>
      <c r="K733" s="7"/>
    </row>
    <row r="734" spans="1:11" ht="78.75" x14ac:dyDescent="0.2">
      <c r="A734" s="18" t="s">
        <v>7</v>
      </c>
      <c r="B734" s="7" t="s">
        <v>8</v>
      </c>
      <c r="C734" s="7">
        <v>737</v>
      </c>
      <c r="D734" s="7" t="s">
        <v>408</v>
      </c>
      <c r="E734" s="7" t="s">
        <v>24</v>
      </c>
      <c r="F734" s="7" t="s">
        <v>11</v>
      </c>
      <c r="G734" s="7" t="s">
        <v>727</v>
      </c>
      <c r="H734" s="19" t="s">
        <v>621</v>
      </c>
      <c r="I734" s="19">
        <v>10000</v>
      </c>
      <c r="J734" s="19">
        <v>10000</v>
      </c>
      <c r="K734" s="7"/>
    </row>
    <row r="735" spans="1:11" ht="78.75" x14ac:dyDescent="0.2">
      <c r="A735" s="18" t="s">
        <v>7</v>
      </c>
      <c r="B735" s="7" t="s">
        <v>8</v>
      </c>
      <c r="C735" s="7">
        <v>737</v>
      </c>
      <c r="D735" s="7" t="s">
        <v>408</v>
      </c>
      <c r="E735" s="7" t="s">
        <v>24</v>
      </c>
      <c r="F735" s="7" t="s">
        <v>11</v>
      </c>
      <c r="G735" s="7" t="s">
        <v>728</v>
      </c>
      <c r="H735" s="19" t="s">
        <v>621</v>
      </c>
      <c r="I735" s="19">
        <v>2000</v>
      </c>
      <c r="J735" s="19">
        <v>2000</v>
      </c>
      <c r="K735" s="7"/>
    </row>
    <row r="736" spans="1:11" ht="78.75" x14ac:dyDescent="0.2">
      <c r="A736" s="18" t="s">
        <v>7</v>
      </c>
      <c r="B736" s="7" t="s">
        <v>8</v>
      </c>
      <c r="C736" s="7">
        <v>737</v>
      </c>
      <c r="D736" s="7" t="s">
        <v>408</v>
      </c>
      <c r="E736" s="7" t="s">
        <v>26</v>
      </c>
      <c r="F736" s="7" t="s">
        <v>11</v>
      </c>
      <c r="G736" s="7" t="s">
        <v>730</v>
      </c>
      <c r="H736" s="19" t="s">
        <v>729</v>
      </c>
      <c r="I736" s="19">
        <v>15000</v>
      </c>
      <c r="J736" s="19">
        <v>15000</v>
      </c>
      <c r="K736" s="7"/>
    </row>
    <row r="737" spans="1:11" ht="78.75" x14ac:dyDescent="0.2">
      <c r="A737" s="18" t="s">
        <v>7</v>
      </c>
      <c r="B737" s="7" t="s">
        <v>8</v>
      </c>
      <c r="C737" s="7">
        <v>737</v>
      </c>
      <c r="D737" s="7" t="s">
        <v>408</v>
      </c>
      <c r="E737" s="7" t="s">
        <v>26</v>
      </c>
      <c r="F737" s="7" t="s">
        <v>11</v>
      </c>
      <c r="G737" s="7" t="s">
        <v>731</v>
      </c>
      <c r="H737" s="19" t="s">
        <v>729</v>
      </c>
      <c r="I737" s="19">
        <v>10000</v>
      </c>
      <c r="J737" s="19">
        <v>10000</v>
      </c>
      <c r="K737" s="7"/>
    </row>
    <row r="738" spans="1:11" ht="78.75" x14ac:dyDescent="0.2">
      <c r="A738" s="18" t="s">
        <v>7</v>
      </c>
      <c r="B738" s="7" t="s">
        <v>8</v>
      </c>
      <c r="C738" s="7">
        <v>737</v>
      </c>
      <c r="D738" s="7" t="s">
        <v>408</v>
      </c>
      <c r="E738" s="7" t="s">
        <v>26</v>
      </c>
      <c r="F738" s="7" t="s">
        <v>11</v>
      </c>
      <c r="G738" s="7" t="s">
        <v>732</v>
      </c>
      <c r="H738" s="19" t="s">
        <v>729</v>
      </c>
      <c r="I738" s="19">
        <v>100000</v>
      </c>
      <c r="J738" s="19">
        <v>100000</v>
      </c>
      <c r="K738" s="7"/>
    </row>
    <row r="739" spans="1:11" ht="78.75" x14ac:dyDescent="0.2">
      <c r="A739" s="18" t="s">
        <v>7</v>
      </c>
      <c r="B739" s="7" t="s">
        <v>8</v>
      </c>
      <c r="C739" s="7">
        <v>737</v>
      </c>
      <c r="D739" s="7" t="s">
        <v>408</v>
      </c>
      <c r="E739" s="7" t="s">
        <v>26</v>
      </c>
      <c r="F739" s="7" t="s">
        <v>11</v>
      </c>
      <c r="G739" s="7" t="s">
        <v>733</v>
      </c>
      <c r="H739" s="19" t="s">
        <v>729</v>
      </c>
      <c r="I739" s="19">
        <v>5000</v>
      </c>
      <c r="J739" s="19">
        <v>5000</v>
      </c>
      <c r="K739" s="7"/>
    </row>
    <row r="740" spans="1:11" ht="78.75" x14ac:dyDescent="0.2">
      <c r="A740" s="18" t="s">
        <v>7</v>
      </c>
      <c r="B740" s="7" t="s">
        <v>8</v>
      </c>
      <c r="C740" s="7">
        <v>737</v>
      </c>
      <c r="D740" s="7" t="s">
        <v>408</v>
      </c>
      <c r="E740" s="7" t="s">
        <v>26</v>
      </c>
      <c r="F740" s="7" t="s">
        <v>11</v>
      </c>
      <c r="G740" s="7" t="s">
        <v>734</v>
      </c>
      <c r="H740" s="19" t="s">
        <v>729</v>
      </c>
      <c r="I740" s="19">
        <v>5000</v>
      </c>
      <c r="J740" s="19">
        <v>5000</v>
      </c>
      <c r="K740" s="7"/>
    </row>
    <row r="741" spans="1:11" ht="78.75" x14ac:dyDescent="0.2">
      <c r="A741" s="18" t="s">
        <v>7</v>
      </c>
      <c r="B741" s="7" t="s">
        <v>8</v>
      </c>
      <c r="C741" s="7">
        <v>737</v>
      </c>
      <c r="D741" s="7" t="s">
        <v>408</v>
      </c>
      <c r="E741" s="7" t="s">
        <v>26</v>
      </c>
      <c r="F741" s="7" t="s">
        <v>11</v>
      </c>
      <c r="G741" s="7" t="s">
        <v>735</v>
      </c>
      <c r="H741" s="19" t="s">
        <v>729</v>
      </c>
      <c r="I741" s="19">
        <v>10000</v>
      </c>
      <c r="J741" s="19">
        <v>10000</v>
      </c>
      <c r="K741" s="7"/>
    </row>
    <row r="742" spans="1:11" ht="78.75" x14ac:dyDescent="0.2">
      <c r="A742" s="18" t="s">
        <v>7</v>
      </c>
      <c r="B742" s="7" t="s">
        <v>8</v>
      </c>
      <c r="C742" s="7">
        <v>737</v>
      </c>
      <c r="D742" s="7" t="s">
        <v>408</v>
      </c>
      <c r="E742" s="7" t="s">
        <v>26</v>
      </c>
      <c r="F742" s="7" t="s">
        <v>11</v>
      </c>
      <c r="G742" s="7" t="s">
        <v>736</v>
      </c>
      <c r="H742" s="19" t="s">
        <v>729</v>
      </c>
      <c r="I742" s="19">
        <v>5000</v>
      </c>
      <c r="J742" s="19">
        <v>5000</v>
      </c>
      <c r="K742" s="7"/>
    </row>
    <row r="743" spans="1:11" ht="78.75" x14ac:dyDescent="0.2">
      <c r="A743" s="18" t="s">
        <v>7</v>
      </c>
      <c r="B743" s="7" t="s">
        <v>8</v>
      </c>
      <c r="C743" s="7">
        <v>737</v>
      </c>
      <c r="D743" s="7" t="s">
        <v>408</v>
      </c>
      <c r="E743" s="7" t="s">
        <v>26</v>
      </c>
      <c r="F743" s="7" t="s">
        <v>11</v>
      </c>
      <c r="G743" s="7" t="s">
        <v>737</v>
      </c>
      <c r="H743" s="19" t="s">
        <v>729</v>
      </c>
      <c r="I743" s="19">
        <v>100000</v>
      </c>
      <c r="J743" s="19">
        <v>100000</v>
      </c>
      <c r="K743" s="7"/>
    </row>
    <row r="744" spans="1:11" ht="78.75" x14ac:dyDescent="0.2">
      <c r="A744" s="18" t="s">
        <v>7</v>
      </c>
      <c r="B744" s="7" t="s">
        <v>8</v>
      </c>
      <c r="C744" s="7">
        <v>737</v>
      </c>
      <c r="D744" s="7" t="s">
        <v>408</v>
      </c>
      <c r="E744" s="7" t="s">
        <v>26</v>
      </c>
      <c r="F744" s="7" t="s">
        <v>11</v>
      </c>
      <c r="G744" s="7" t="s">
        <v>738</v>
      </c>
      <c r="H744" s="19" t="s">
        <v>729</v>
      </c>
      <c r="I744" s="19">
        <v>3000</v>
      </c>
      <c r="J744" s="19">
        <v>3000</v>
      </c>
      <c r="K744" s="7"/>
    </row>
    <row r="745" spans="1:11" ht="78.75" x14ac:dyDescent="0.2">
      <c r="A745" s="18" t="s">
        <v>7</v>
      </c>
      <c r="B745" s="7" t="s">
        <v>8</v>
      </c>
      <c r="C745" s="7">
        <v>737</v>
      </c>
      <c r="D745" s="7" t="s">
        <v>408</v>
      </c>
      <c r="E745" s="7" t="s">
        <v>26</v>
      </c>
      <c r="F745" s="7" t="s">
        <v>11</v>
      </c>
      <c r="G745" s="7" t="s">
        <v>228</v>
      </c>
      <c r="H745" s="19" t="s">
        <v>729</v>
      </c>
      <c r="I745" s="19">
        <v>7500</v>
      </c>
      <c r="J745" s="19">
        <v>7500</v>
      </c>
      <c r="K745" s="7"/>
    </row>
    <row r="746" spans="1:11" ht="126" x14ac:dyDescent="0.2">
      <c r="A746" s="18" t="s">
        <v>7</v>
      </c>
      <c r="B746" s="7" t="s">
        <v>8</v>
      </c>
      <c r="C746" s="7">
        <v>737</v>
      </c>
      <c r="D746" s="7" t="s">
        <v>408</v>
      </c>
      <c r="E746" s="7" t="s">
        <v>26</v>
      </c>
      <c r="F746" s="7" t="s">
        <v>56</v>
      </c>
      <c r="G746" s="7" t="s">
        <v>57</v>
      </c>
      <c r="H746" s="19" t="s">
        <v>729</v>
      </c>
      <c r="I746" s="19">
        <v>4000000</v>
      </c>
      <c r="J746" s="19">
        <v>4000000</v>
      </c>
      <c r="K746" s="7"/>
    </row>
    <row r="747" spans="1:11" ht="78.75" x14ac:dyDescent="0.2">
      <c r="A747" s="18" t="s">
        <v>7</v>
      </c>
      <c r="B747" s="7" t="s">
        <v>8</v>
      </c>
      <c r="C747" s="7">
        <v>738</v>
      </c>
      <c r="D747" s="7" t="s">
        <v>408</v>
      </c>
      <c r="E747" s="7" t="s">
        <v>26</v>
      </c>
      <c r="F747" s="7" t="s">
        <v>11</v>
      </c>
      <c r="G747" s="7" t="s">
        <v>739</v>
      </c>
      <c r="H747" s="19" t="s">
        <v>729</v>
      </c>
      <c r="I747" s="19">
        <v>10000</v>
      </c>
      <c r="J747" s="19">
        <v>10000</v>
      </c>
      <c r="K747" s="7"/>
    </row>
    <row r="748" spans="1:11" ht="78.75" x14ac:dyDescent="0.2">
      <c r="A748" s="18" t="s">
        <v>7</v>
      </c>
      <c r="B748" s="7" t="s">
        <v>8</v>
      </c>
      <c r="C748" s="7">
        <v>738</v>
      </c>
      <c r="D748" s="7" t="s">
        <v>408</v>
      </c>
      <c r="E748" s="7" t="s">
        <v>26</v>
      </c>
      <c r="F748" s="7" t="s">
        <v>11</v>
      </c>
      <c r="G748" s="7" t="s">
        <v>740</v>
      </c>
      <c r="H748" s="19" t="s">
        <v>729</v>
      </c>
      <c r="I748" s="19">
        <v>20000</v>
      </c>
      <c r="J748" s="19">
        <v>20000</v>
      </c>
      <c r="K748" s="7"/>
    </row>
    <row r="749" spans="1:11" ht="78.75" x14ac:dyDescent="0.2">
      <c r="A749" s="18" t="s">
        <v>7</v>
      </c>
      <c r="B749" s="7" t="s">
        <v>8</v>
      </c>
      <c r="C749" s="7">
        <v>738</v>
      </c>
      <c r="D749" s="7" t="s">
        <v>408</v>
      </c>
      <c r="E749" s="7" t="s">
        <v>26</v>
      </c>
      <c r="F749" s="7" t="s">
        <v>11</v>
      </c>
      <c r="G749" s="7" t="s">
        <v>741</v>
      </c>
      <c r="H749" s="19" t="s">
        <v>729</v>
      </c>
      <c r="I749" s="19">
        <v>2500</v>
      </c>
      <c r="J749" s="19">
        <v>2500</v>
      </c>
      <c r="K749" s="7"/>
    </row>
    <row r="750" spans="1:11" ht="78.75" x14ac:dyDescent="0.2">
      <c r="A750" s="18" t="s">
        <v>7</v>
      </c>
      <c r="B750" s="7" t="s">
        <v>8</v>
      </c>
      <c r="C750" s="7">
        <v>738</v>
      </c>
      <c r="D750" s="7" t="s">
        <v>408</v>
      </c>
      <c r="E750" s="7" t="s">
        <v>26</v>
      </c>
      <c r="F750" s="7" t="s">
        <v>11</v>
      </c>
      <c r="G750" s="7" t="s">
        <v>742</v>
      </c>
      <c r="H750" s="19" t="s">
        <v>729</v>
      </c>
      <c r="I750" s="19">
        <v>5000</v>
      </c>
      <c r="J750" s="19">
        <v>5000</v>
      </c>
      <c r="K750" s="7"/>
    </row>
    <row r="751" spans="1:11" ht="78.75" x14ac:dyDescent="0.2">
      <c r="A751" s="18" t="s">
        <v>7</v>
      </c>
      <c r="B751" s="7" t="s">
        <v>8</v>
      </c>
      <c r="C751" s="7">
        <v>738</v>
      </c>
      <c r="D751" s="7" t="s">
        <v>408</v>
      </c>
      <c r="E751" s="7" t="s">
        <v>26</v>
      </c>
      <c r="F751" s="7" t="s">
        <v>11</v>
      </c>
      <c r="G751" s="7" t="s">
        <v>232</v>
      </c>
      <c r="H751" s="19" t="s">
        <v>729</v>
      </c>
      <c r="I751" s="19">
        <v>10000</v>
      </c>
      <c r="J751" s="19">
        <v>10000</v>
      </c>
      <c r="K751" s="7"/>
    </row>
    <row r="752" spans="1:11" ht="78.75" x14ac:dyDescent="0.2">
      <c r="A752" s="18" t="s">
        <v>7</v>
      </c>
      <c r="B752" s="7" t="s">
        <v>8</v>
      </c>
      <c r="C752" s="7">
        <v>738</v>
      </c>
      <c r="D752" s="7" t="s">
        <v>408</v>
      </c>
      <c r="E752" s="7" t="s">
        <v>26</v>
      </c>
      <c r="F752" s="7" t="s">
        <v>11</v>
      </c>
      <c r="G752" s="7" t="s">
        <v>743</v>
      </c>
      <c r="H752" s="19" t="s">
        <v>729</v>
      </c>
      <c r="I752" s="19">
        <v>2500</v>
      </c>
      <c r="J752" s="19">
        <v>2500</v>
      </c>
      <c r="K752" s="7"/>
    </row>
    <row r="753" spans="1:11" ht="78.75" x14ac:dyDescent="0.2">
      <c r="A753" s="18" t="s">
        <v>7</v>
      </c>
      <c r="B753" s="7" t="s">
        <v>8</v>
      </c>
      <c r="C753" s="7">
        <v>738</v>
      </c>
      <c r="D753" s="7" t="s">
        <v>408</v>
      </c>
      <c r="E753" s="7" t="s">
        <v>26</v>
      </c>
      <c r="F753" s="7" t="s">
        <v>11</v>
      </c>
      <c r="G753" s="7" t="s">
        <v>744</v>
      </c>
      <c r="H753" s="19" t="s">
        <v>729</v>
      </c>
      <c r="I753" s="19">
        <v>5000</v>
      </c>
      <c r="J753" s="19">
        <v>5000</v>
      </c>
      <c r="K753" s="7"/>
    </row>
    <row r="754" spans="1:11" ht="78.75" x14ac:dyDescent="0.2">
      <c r="A754" s="18" t="s">
        <v>7</v>
      </c>
      <c r="B754" s="7" t="s">
        <v>8</v>
      </c>
      <c r="C754" s="7">
        <v>738</v>
      </c>
      <c r="D754" s="7" t="s">
        <v>408</v>
      </c>
      <c r="E754" s="7" t="s">
        <v>26</v>
      </c>
      <c r="F754" s="7" t="s">
        <v>11</v>
      </c>
      <c r="G754" s="7" t="s">
        <v>745</v>
      </c>
      <c r="H754" s="19" t="s">
        <v>729</v>
      </c>
      <c r="I754" s="19">
        <v>5500</v>
      </c>
      <c r="J754" s="19">
        <v>5500</v>
      </c>
      <c r="K754" s="7"/>
    </row>
    <row r="755" spans="1:11" ht="78.75" x14ac:dyDescent="0.2">
      <c r="A755" s="18" t="s">
        <v>7</v>
      </c>
      <c r="B755" s="7" t="s">
        <v>8</v>
      </c>
      <c r="C755" s="7">
        <v>738</v>
      </c>
      <c r="D755" s="7" t="s">
        <v>408</v>
      </c>
      <c r="E755" s="7" t="s">
        <v>26</v>
      </c>
      <c r="F755" s="7" t="s">
        <v>11</v>
      </c>
      <c r="G755" s="7" t="s">
        <v>746</v>
      </c>
      <c r="H755" s="19" t="s">
        <v>729</v>
      </c>
      <c r="I755" s="19">
        <v>40000</v>
      </c>
      <c r="J755" s="19">
        <v>40000</v>
      </c>
      <c r="K755" s="7"/>
    </row>
    <row r="756" spans="1:11" ht="78.75" x14ac:dyDescent="0.2">
      <c r="A756" s="18" t="s">
        <v>7</v>
      </c>
      <c r="B756" s="7" t="s">
        <v>8</v>
      </c>
      <c r="C756" s="7">
        <v>738</v>
      </c>
      <c r="D756" s="7" t="s">
        <v>408</v>
      </c>
      <c r="E756" s="7" t="s">
        <v>26</v>
      </c>
      <c r="F756" s="7" t="s">
        <v>11</v>
      </c>
      <c r="G756" s="7" t="s">
        <v>747</v>
      </c>
      <c r="H756" s="19" t="s">
        <v>729</v>
      </c>
      <c r="I756" s="19">
        <v>5000</v>
      </c>
      <c r="J756" s="19">
        <v>5000</v>
      </c>
      <c r="K756" s="7"/>
    </row>
    <row r="757" spans="1:11" ht="78.75" x14ac:dyDescent="0.2">
      <c r="A757" s="18" t="s">
        <v>7</v>
      </c>
      <c r="B757" s="7" t="s">
        <v>8</v>
      </c>
      <c r="C757" s="7">
        <v>738</v>
      </c>
      <c r="D757" s="7" t="s">
        <v>408</v>
      </c>
      <c r="E757" s="7" t="s">
        <v>26</v>
      </c>
      <c r="F757" s="7" t="s">
        <v>11</v>
      </c>
      <c r="G757" s="7" t="s">
        <v>748</v>
      </c>
      <c r="H757" s="19" t="s">
        <v>729</v>
      </c>
      <c r="I757" s="19">
        <v>15000</v>
      </c>
      <c r="J757" s="19">
        <v>15000</v>
      </c>
      <c r="K757" s="7"/>
    </row>
    <row r="758" spans="1:11" ht="78.75" x14ac:dyDescent="0.2">
      <c r="A758" s="18" t="s">
        <v>7</v>
      </c>
      <c r="B758" s="7" t="s">
        <v>8</v>
      </c>
      <c r="C758" s="7">
        <v>738</v>
      </c>
      <c r="D758" s="7" t="s">
        <v>408</v>
      </c>
      <c r="E758" s="7" t="s">
        <v>26</v>
      </c>
      <c r="F758" s="7" t="s">
        <v>11</v>
      </c>
      <c r="G758" s="7" t="s">
        <v>749</v>
      </c>
      <c r="H758" s="19" t="s">
        <v>729</v>
      </c>
      <c r="I758" s="19">
        <v>35000</v>
      </c>
      <c r="J758" s="19">
        <v>35000</v>
      </c>
      <c r="K758" s="7"/>
    </row>
    <row r="759" spans="1:11" ht="78.75" x14ac:dyDescent="0.2">
      <c r="A759" s="18" t="s">
        <v>7</v>
      </c>
      <c r="B759" s="7" t="s">
        <v>8</v>
      </c>
      <c r="C759" s="7">
        <v>738</v>
      </c>
      <c r="D759" s="7" t="s">
        <v>408</v>
      </c>
      <c r="E759" s="7" t="s">
        <v>26</v>
      </c>
      <c r="F759" s="7" t="s">
        <v>11</v>
      </c>
      <c r="G759" s="7" t="s">
        <v>750</v>
      </c>
      <c r="H759" s="19" t="s">
        <v>729</v>
      </c>
      <c r="I759" s="19">
        <v>50000</v>
      </c>
      <c r="J759" s="19">
        <v>50000</v>
      </c>
      <c r="K759" s="7"/>
    </row>
    <row r="760" spans="1:11" ht="78.75" x14ac:dyDescent="0.2">
      <c r="A760" s="18" t="s">
        <v>7</v>
      </c>
      <c r="B760" s="7" t="s">
        <v>8</v>
      </c>
      <c r="C760" s="7">
        <v>738</v>
      </c>
      <c r="D760" s="7" t="s">
        <v>408</v>
      </c>
      <c r="E760" s="7" t="s">
        <v>10</v>
      </c>
      <c r="F760" s="7" t="s">
        <v>11</v>
      </c>
      <c r="G760" s="7" t="s">
        <v>752</v>
      </c>
      <c r="H760" s="19" t="s">
        <v>729</v>
      </c>
      <c r="I760" s="19">
        <v>2000</v>
      </c>
      <c r="J760" s="19">
        <v>1990</v>
      </c>
      <c r="K760" s="7"/>
    </row>
    <row r="761" spans="1:11" ht="78.75" x14ac:dyDescent="0.2">
      <c r="A761" s="18" t="s">
        <v>7</v>
      </c>
      <c r="B761" s="7" t="s">
        <v>8</v>
      </c>
      <c r="C761" s="7">
        <v>738</v>
      </c>
      <c r="D761" s="7" t="s">
        <v>408</v>
      </c>
      <c r="E761" s="7" t="s">
        <v>10</v>
      </c>
      <c r="F761" s="7" t="s">
        <v>11</v>
      </c>
      <c r="G761" s="7" t="s">
        <v>753</v>
      </c>
      <c r="H761" s="19" t="s">
        <v>729</v>
      </c>
      <c r="I761" s="19">
        <v>1368</v>
      </c>
      <c r="J761" s="19">
        <v>1361</v>
      </c>
      <c r="K761" s="7"/>
    </row>
    <row r="762" spans="1:11" ht="78.75" x14ac:dyDescent="0.2">
      <c r="A762" s="18" t="s">
        <v>7</v>
      </c>
      <c r="B762" s="7" t="s">
        <v>8</v>
      </c>
      <c r="C762" s="7">
        <v>738</v>
      </c>
      <c r="D762" s="7" t="s">
        <v>408</v>
      </c>
      <c r="E762" s="7" t="s">
        <v>10</v>
      </c>
      <c r="F762" s="7" t="s">
        <v>11</v>
      </c>
      <c r="G762" s="7" t="s">
        <v>754</v>
      </c>
      <c r="H762" s="19" t="s">
        <v>729</v>
      </c>
      <c r="I762" s="19">
        <v>2500</v>
      </c>
      <c r="J762" s="19">
        <v>2488</v>
      </c>
      <c r="K762" s="7"/>
    </row>
    <row r="763" spans="1:11" ht="78.75" x14ac:dyDescent="0.2">
      <c r="A763" s="18" t="s">
        <v>7</v>
      </c>
      <c r="B763" s="7" t="s">
        <v>8</v>
      </c>
      <c r="C763" s="7">
        <v>738</v>
      </c>
      <c r="D763" s="7" t="s">
        <v>408</v>
      </c>
      <c r="E763" s="7" t="s">
        <v>10</v>
      </c>
      <c r="F763" s="7" t="s">
        <v>11</v>
      </c>
      <c r="G763" s="7" t="s">
        <v>755</v>
      </c>
      <c r="H763" s="19" t="s">
        <v>729</v>
      </c>
      <c r="I763" s="19">
        <v>1000</v>
      </c>
      <c r="J763" s="19">
        <v>995</v>
      </c>
      <c r="K763" s="7"/>
    </row>
    <row r="764" spans="1:11" ht="78.75" x14ac:dyDescent="0.2">
      <c r="A764" s="18" t="s">
        <v>7</v>
      </c>
      <c r="B764" s="7" t="s">
        <v>8</v>
      </c>
      <c r="C764" s="7">
        <v>738</v>
      </c>
      <c r="D764" s="7" t="s">
        <v>408</v>
      </c>
      <c r="E764" s="7" t="s">
        <v>10</v>
      </c>
      <c r="F764" s="7" t="s">
        <v>11</v>
      </c>
      <c r="G764" s="7" t="s">
        <v>581</v>
      </c>
      <c r="H764" s="19" t="s">
        <v>729</v>
      </c>
      <c r="I764" s="19">
        <v>5000</v>
      </c>
      <c r="J764" s="19">
        <v>4975</v>
      </c>
      <c r="K764" s="7"/>
    </row>
    <row r="765" spans="1:11" ht="78.75" x14ac:dyDescent="0.2">
      <c r="A765" s="18" t="s">
        <v>7</v>
      </c>
      <c r="B765" s="7" t="s">
        <v>8</v>
      </c>
      <c r="C765" s="7">
        <v>738</v>
      </c>
      <c r="D765" s="7" t="s">
        <v>408</v>
      </c>
      <c r="E765" s="7" t="s">
        <v>10</v>
      </c>
      <c r="F765" s="7" t="s">
        <v>11</v>
      </c>
      <c r="G765" s="7" t="s">
        <v>756</v>
      </c>
      <c r="H765" s="19" t="s">
        <v>729</v>
      </c>
      <c r="I765" s="19">
        <v>1000</v>
      </c>
      <c r="J765" s="19">
        <v>995</v>
      </c>
      <c r="K765" s="7"/>
    </row>
    <row r="766" spans="1:11" ht="78.75" x14ac:dyDescent="0.2">
      <c r="A766" s="18" t="s">
        <v>7</v>
      </c>
      <c r="B766" s="7" t="s">
        <v>8</v>
      </c>
      <c r="C766" s="7">
        <v>738</v>
      </c>
      <c r="D766" s="7" t="s">
        <v>408</v>
      </c>
      <c r="E766" s="7" t="s">
        <v>10</v>
      </c>
      <c r="F766" s="7" t="s">
        <v>11</v>
      </c>
      <c r="G766" s="7" t="s">
        <v>757</v>
      </c>
      <c r="H766" s="19" t="s">
        <v>729</v>
      </c>
      <c r="I766" s="19">
        <v>1500</v>
      </c>
      <c r="J766" s="19">
        <v>1493</v>
      </c>
      <c r="K766" s="7"/>
    </row>
    <row r="767" spans="1:11" ht="78.75" x14ac:dyDescent="0.2">
      <c r="A767" s="18" t="s">
        <v>7</v>
      </c>
      <c r="B767" s="7" t="s">
        <v>8</v>
      </c>
      <c r="C767" s="7">
        <v>738</v>
      </c>
      <c r="D767" s="7" t="s">
        <v>408</v>
      </c>
      <c r="E767" s="7" t="s">
        <v>10</v>
      </c>
      <c r="F767" s="7" t="s">
        <v>11</v>
      </c>
      <c r="G767" s="7" t="s">
        <v>758</v>
      </c>
      <c r="H767" s="19" t="s">
        <v>729</v>
      </c>
      <c r="I767" s="19">
        <v>1000</v>
      </c>
      <c r="J767" s="19">
        <v>995</v>
      </c>
      <c r="K767" s="7"/>
    </row>
    <row r="768" spans="1:11" ht="78.75" x14ac:dyDescent="0.2">
      <c r="A768" s="18" t="s">
        <v>7</v>
      </c>
      <c r="B768" s="7" t="s">
        <v>8</v>
      </c>
      <c r="C768" s="7">
        <v>738</v>
      </c>
      <c r="D768" s="7" t="s">
        <v>408</v>
      </c>
      <c r="E768" s="7" t="s">
        <v>10</v>
      </c>
      <c r="F768" s="7" t="s">
        <v>11</v>
      </c>
      <c r="G768" s="7" t="s">
        <v>759</v>
      </c>
      <c r="H768" s="19" t="s">
        <v>729</v>
      </c>
      <c r="I768" s="19">
        <v>1500</v>
      </c>
      <c r="J768" s="19">
        <v>1493</v>
      </c>
      <c r="K768" s="7"/>
    </row>
    <row r="769" spans="1:11" ht="78.75" x14ac:dyDescent="0.2">
      <c r="A769" s="18" t="s">
        <v>7</v>
      </c>
      <c r="B769" s="7" t="s">
        <v>8</v>
      </c>
      <c r="C769" s="7">
        <v>738</v>
      </c>
      <c r="D769" s="7" t="s">
        <v>408</v>
      </c>
      <c r="E769" s="7" t="s">
        <v>10</v>
      </c>
      <c r="F769" s="7" t="s">
        <v>11</v>
      </c>
      <c r="G769" s="7" t="s">
        <v>760</v>
      </c>
      <c r="H769" s="19" t="s">
        <v>729</v>
      </c>
      <c r="I769" s="19">
        <v>9000</v>
      </c>
      <c r="J769" s="19">
        <v>8955</v>
      </c>
      <c r="K769" s="7"/>
    </row>
    <row r="770" spans="1:11" ht="78.75" x14ac:dyDescent="0.2">
      <c r="A770" s="18" t="s">
        <v>7</v>
      </c>
      <c r="B770" s="7" t="s">
        <v>8</v>
      </c>
      <c r="C770" s="7">
        <v>738</v>
      </c>
      <c r="D770" s="7" t="s">
        <v>408</v>
      </c>
      <c r="E770" s="7" t="s">
        <v>10</v>
      </c>
      <c r="F770" s="7" t="s">
        <v>11</v>
      </c>
      <c r="G770" s="7" t="s">
        <v>761</v>
      </c>
      <c r="H770" s="19" t="s">
        <v>729</v>
      </c>
      <c r="I770" s="19">
        <v>4612</v>
      </c>
      <c r="J770" s="19">
        <v>4589</v>
      </c>
      <c r="K770" s="7"/>
    </row>
    <row r="771" spans="1:11" ht="78.75" x14ac:dyDescent="0.2">
      <c r="A771" s="18" t="s">
        <v>7</v>
      </c>
      <c r="B771" s="7" t="s">
        <v>8</v>
      </c>
      <c r="C771" s="7">
        <v>738</v>
      </c>
      <c r="D771" s="7" t="s">
        <v>408</v>
      </c>
      <c r="E771" s="7" t="s">
        <v>10</v>
      </c>
      <c r="F771" s="7" t="s">
        <v>11</v>
      </c>
      <c r="G771" s="7" t="s">
        <v>762</v>
      </c>
      <c r="H771" s="19" t="s">
        <v>729</v>
      </c>
      <c r="I771" s="19">
        <v>12750</v>
      </c>
      <c r="J771" s="19">
        <v>12687</v>
      </c>
      <c r="K771" s="7"/>
    </row>
    <row r="772" spans="1:11" ht="78.75" x14ac:dyDescent="0.2">
      <c r="A772" s="18" t="s">
        <v>7</v>
      </c>
      <c r="B772" s="7" t="s">
        <v>8</v>
      </c>
      <c r="C772" s="7">
        <v>738</v>
      </c>
      <c r="D772" s="7" t="s">
        <v>408</v>
      </c>
      <c r="E772" s="7" t="s">
        <v>10</v>
      </c>
      <c r="F772" s="7" t="s">
        <v>11</v>
      </c>
      <c r="G772" s="7" t="s">
        <v>763</v>
      </c>
      <c r="H772" s="19" t="s">
        <v>729</v>
      </c>
      <c r="I772" s="19">
        <v>1000</v>
      </c>
      <c r="J772" s="19">
        <v>995</v>
      </c>
      <c r="K772" s="7"/>
    </row>
    <row r="773" spans="1:11" ht="78.75" x14ac:dyDescent="0.2">
      <c r="A773" s="18" t="s">
        <v>7</v>
      </c>
      <c r="B773" s="7" t="s">
        <v>8</v>
      </c>
      <c r="C773" s="7">
        <v>738</v>
      </c>
      <c r="D773" s="7" t="s">
        <v>408</v>
      </c>
      <c r="E773" s="7" t="s">
        <v>10</v>
      </c>
      <c r="F773" s="7" t="s">
        <v>11</v>
      </c>
      <c r="G773" s="7" t="s">
        <v>764</v>
      </c>
      <c r="H773" s="19" t="s">
        <v>729</v>
      </c>
      <c r="I773" s="19">
        <v>2000</v>
      </c>
      <c r="J773" s="19">
        <v>1990</v>
      </c>
      <c r="K773" s="7"/>
    </row>
    <row r="774" spans="1:11" ht="78.75" x14ac:dyDescent="0.2">
      <c r="A774" s="18" t="s">
        <v>7</v>
      </c>
      <c r="B774" s="7" t="s">
        <v>8</v>
      </c>
      <c r="C774" s="7">
        <v>738</v>
      </c>
      <c r="D774" s="7" t="s">
        <v>408</v>
      </c>
      <c r="E774" s="7" t="s">
        <v>10</v>
      </c>
      <c r="F774" s="7" t="s">
        <v>11</v>
      </c>
      <c r="G774" s="7" t="s">
        <v>765</v>
      </c>
      <c r="H774" s="19" t="s">
        <v>729</v>
      </c>
      <c r="I774" s="19">
        <v>1500</v>
      </c>
      <c r="J774" s="19">
        <v>1493</v>
      </c>
      <c r="K774" s="7"/>
    </row>
    <row r="775" spans="1:11" ht="78.75" x14ac:dyDescent="0.2">
      <c r="A775" s="18" t="s">
        <v>7</v>
      </c>
      <c r="B775" s="7" t="s">
        <v>8</v>
      </c>
      <c r="C775" s="7">
        <v>738</v>
      </c>
      <c r="D775" s="7" t="s">
        <v>408</v>
      </c>
      <c r="E775" s="7" t="s">
        <v>10</v>
      </c>
      <c r="F775" s="7" t="s">
        <v>11</v>
      </c>
      <c r="G775" s="7" t="s">
        <v>766</v>
      </c>
      <c r="H775" s="19" t="s">
        <v>729</v>
      </c>
      <c r="I775" s="19">
        <v>3000</v>
      </c>
      <c r="J775" s="19">
        <v>2985</v>
      </c>
      <c r="K775" s="7"/>
    </row>
    <row r="776" spans="1:11" ht="78.75" x14ac:dyDescent="0.2">
      <c r="A776" s="18" t="s">
        <v>7</v>
      </c>
      <c r="B776" s="7" t="s">
        <v>8</v>
      </c>
      <c r="C776" s="7">
        <v>738</v>
      </c>
      <c r="D776" s="7" t="s">
        <v>408</v>
      </c>
      <c r="E776" s="7" t="s">
        <v>10</v>
      </c>
      <c r="F776" s="7" t="s">
        <v>11</v>
      </c>
      <c r="G776" s="7" t="s">
        <v>767</v>
      </c>
      <c r="H776" s="19" t="s">
        <v>729</v>
      </c>
      <c r="I776" s="19">
        <v>2000</v>
      </c>
      <c r="J776" s="19">
        <v>1990</v>
      </c>
      <c r="K776" s="7"/>
    </row>
    <row r="777" spans="1:11" ht="126" x14ac:dyDescent="0.2">
      <c r="A777" s="18" t="s">
        <v>7</v>
      </c>
      <c r="B777" s="7" t="s">
        <v>8</v>
      </c>
      <c r="C777" s="7">
        <v>738</v>
      </c>
      <c r="D777" s="7" t="s">
        <v>408</v>
      </c>
      <c r="E777" s="7" t="s">
        <v>10</v>
      </c>
      <c r="F777" s="7" t="s">
        <v>56</v>
      </c>
      <c r="G777" s="7" t="s">
        <v>751</v>
      </c>
      <c r="H777" s="19" t="s">
        <v>729</v>
      </c>
      <c r="I777" s="19">
        <v>2000000</v>
      </c>
      <c r="J777" s="19">
        <v>1779750</v>
      </c>
      <c r="K777" s="7"/>
    </row>
    <row r="778" spans="1:11" ht="78.75" x14ac:dyDescent="0.2">
      <c r="A778" s="18" t="s">
        <v>7</v>
      </c>
      <c r="B778" s="7" t="s">
        <v>8</v>
      </c>
      <c r="C778" s="7">
        <v>739</v>
      </c>
      <c r="D778" s="7" t="s">
        <v>408</v>
      </c>
      <c r="E778" s="7" t="s">
        <v>10</v>
      </c>
      <c r="F778" s="7" t="s">
        <v>11</v>
      </c>
      <c r="G778" s="7" t="s">
        <v>768</v>
      </c>
      <c r="H778" s="19" t="s">
        <v>729</v>
      </c>
      <c r="I778" s="19">
        <v>4000</v>
      </c>
      <c r="J778" s="19">
        <v>3980</v>
      </c>
      <c r="K778" s="7"/>
    </row>
    <row r="779" spans="1:11" ht="78.75" x14ac:dyDescent="0.2">
      <c r="A779" s="18" t="s">
        <v>7</v>
      </c>
      <c r="B779" s="7" t="s">
        <v>8</v>
      </c>
      <c r="C779" s="7">
        <v>739</v>
      </c>
      <c r="D779" s="7" t="s">
        <v>408</v>
      </c>
      <c r="E779" s="7" t="s">
        <v>10</v>
      </c>
      <c r="F779" s="7" t="s">
        <v>11</v>
      </c>
      <c r="G779" s="7" t="s">
        <v>769</v>
      </c>
      <c r="H779" s="19" t="s">
        <v>729</v>
      </c>
      <c r="I779" s="19">
        <v>3000</v>
      </c>
      <c r="J779" s="19">
        <v>2985</v>
      </c>
      <c r="K779" s="7"/>
    </row>
    <row r="780" spans="1:11" ht="78.75" x14ac:dyDescent="0.2">
      <c r="A780" s="18" t="s">
        <v>7</v>
      </c>
      <c r="B780" s="7" t="s">
        <v>8</v>
      </c>
      <c r="C780" s="7">
        <v>739</v>
      </c>
      <c r="D780" s="7" t="s">
        <v>408</v>
      </c>
      <c r="E780" s="7" t="s">
        <v>10</v>
      </c>
      <c r="F780" s="7" t="s">
        <v>11</v>
      </c>
      <c r="G780" s="7" t="s">
        <v>594</v>
      </c>
      <c r="H780" s="19" t="s">
        <v>729</v>
      </c>
      <c r="I780" s="19">
        <v>2500</v>
      </c>
      <c r="J780" s="19">
        <v>2488</v>
      </c>
      <c r="K780" s="7"/>
    </row>
    <row r="781" spans="1:11" ht="78.75" x14ac:dyDescent="0.2">
      <c r="A781" s="18" t="s">
        <v>7</v>
      </c>
      <c r="B781" s="7" t="s">
        <v>8</v>
      </c>
      <c r="C781" s="7">
        <v>739</v>
      </c>
      <c r="D781" s="7" t="s">
        <v>408</v>
      </c>
      <c r="E781" s="7" t="s">
        <v>24</v>
      </c>
      <c r="F781" s="7" t="s">
        <v>11</v>
      </c>
      <c r="G781" s="7" t="s">
        <v>770</v>
      </c>
      <c r="H781" s="19" t="s">
        <v>729</v>
      </c>
      <c r="I781" s="19">
        <v>10000</v>
      </c>
      <c r="J781" s="19">
        <v>10000</v>
      </c>
      <c r="K781" s="7"/>
    </row>
    <row r="782" spans="1:11" ht="78.75" x14ac:dyDescent="0.2">
      <c r="A782" s="18" t="s">
        <v>7</v>
      </c>
      <c r="B782" s="7" t="s">
        <v>8</v>
      </c>
      <c r="C782" s="7">
        <v>739</v>
      </c>
      <c r="D782" s="7" t="s">
        <v>408</v>
      </c>
      <c r="E782" s="7" t="s">
        <v>24</v>
      </c>
      <c r="F782" s="7" t="s">
        <v>11</v>
      </c>
      <c r="G782" s="7" t="s">
        <v>771</v>
      </c>
      <c r="H782" s="19" t="s">
        <v>729</v>
      </c>
      <c r="I782" s="19">
        <v>10000</v>
      </c>
      <c r="J782" s="19">
        <v>10000</v>
      </c>
      <c r="K782" s="7"/>
    </row>
    <row r="783" spans="1:11" ht="78.75" x14ac:dyDescent="0.2">
      <c r="A783" s="18" t="s">
        <v>7</v>
      </c>
      <c r="B783" s="7" t="s">
        <v>8</v>
      </c>
      <c r="C783" s="7">
        <v>739</v>
      </c>
      <c r="D783" s="7" t="s">
        <v>408</v>
      </c>
      <c r="E783" s="7" t="s">
        <v>24</v>
      </c>
      <c r="F783" s="7" t="s">
        <v>11</v>
      </c>
      <c r="G783" s="7" t="s">
        <v>772</v>
      </c>
      <c r="H783" s="19" t="s">
        <v>729</v>
      </c>
      <c r="I783" s="19">
        <v>1800</v>
      </c>
      <c r="J783" s="19">
        <v>1800</v>
      </c>
      <c r="K783" s="7"/>
    </row>
    <row r="784" spans="1:11" ht="78.75" x14ac:dyDescent="0.2">
      <c r="A784" s="18" t="s">
        <v>7</v>
      </c>
      <c r="B784" s="7" t="s">
        <v>8</v>
      </c>
      <c r="C784" s="7">
        <v>739</v>
      </c>
      <c r="D784" s="7" t="s">
        <v>408</v>
      </c>
      <c r="E784" s="7" t="s">
        <v>24</v>
      </c>
      <c r="F784" s="7" t="s">
        <v>11</v>
      </c>
      <c r="G784" s="7" t="s">
        <v>773</v>
      </c>
      <c r="H784" s="19" t="s">
        <v>729</v>
      </c>
      <c r="I784" s="19">
        <v>3000</v>
      </c>
      <c r="J784" s="19">
        <v>3000</v>
      </c>
      <c r="K784" s="7"/>
    </row>
    <row r="785" spans="1:11" ht="78.75" x14ac:dyDescent="0.2">
      <c r="A785" s="18" t="s">
        <v>7</v>
      </c>
      <c r="B785" s="7" t="s">
        <v>8</v>
      </c>
      <c r="C785" s="7">
        <v>739</v>
      </c>
      <c r="D785" s="7" t="s">
        <v>408</v>
      </c>
      <c r="E785" s="7" t="s">
        <v>24</v>
      </c>
      <c r="F785" s="7" t="s">
        <v>11</v>
      </c>
      <c r="G785" s="7" t="s">
        <v>774</v>
      </c>
      <c r="H785" s="19" t="s">
        <v>729</v>
      </c>
      <c r="I785" s="19">
        <v>9000</v>
      </c>
      <c r="J785" s="19">
        <v>9000</v>
      </c>
      <c r="K785" s="7"/>
    </row>
    <row r="786" spans="1:11" ht="78.75" x14ac:dyDescent="0.2">
      <c r="A786" s="18" t="s">
        <v>7</v>
      </c>
      <c r="B786" s="7" t="s">
        <v>8</v>
      </c>
      <c r="C786" s="7">
        <v>739</v>
      </c>
      <c r="D786" s="7" t="s">
        <v>408</v>
      </c>
      <c r="E786" s="7" t="s">
        <v>24</v>
      </c>
      <c r="F786" s="7" t="s">
        <v>11</v>
      </c>
      <c r="G786" s="7" t="s">
        <v>775</v>
      </c>
      <c r="H786" s="19" t="s">
        <v>729</v>
      </c>
      <c r="I786" s="19">
        <v>5000</v>
      </c>
      <c r="J786" s="19">
        <v>5000</v>
      </c>
      <c r="K786" s="7"/>
    </row>
    <row r="787" spans="1:11" ht="78.75" x14ac:dyDescent="0.2">
      <c r="A787" s="18" t="s">
        <v>7</v>
      </c>
      <c r="B787" s="7" t="s">
        <v>8</v>
      </c>
      <c r="C787" s="7">
        <v>739</v>
      </c>
      <c r="D787" s="7" t="s">
        <v>408</v>
      </c>
      <c r="E787" s="7" t="s">
        <v>24</v>
      </c>
      <c r="F787" s="7" t="s">
        <v>11</v>
      </c>
      <c r="G787" s="7" t="s">
        <v>776</v>
      </c>
      <c r="H787" s="19" t="s">
        <v>729</v>
      </c>
      <c r="I787" s="19">
        <v>2500</v>
      </c>
      <c r="J787" s="19">
        <v>2500</v>
      </c>
      <c r="K787" s="7"/>
    </row>
    <row r="788" spans="1:11" ht="78.75" x14ac:dyDescent="0.2">
      <c r="A788" s="18" t="s">
        <v>7</v>
      </c>
      <c r="B788" s="7" t="s">
        <v>8</v>
      </c>
      <c r="C788" s="7">
        <v>739</v>
      </c>
      <c r="D788" s="7" t="s">
        <v>408</v>
      </c>
      <c r="E788" s="7" t="s">
        <v>24</v>
      </c>
      <c r="F788" s="7" t="s">
        <v>11</v>
      </c>
      <c r="G788" s="7" t="s">
        <v>777</v>
      </c>
      <c r="H788" s="19" t="s">
        <v>729</v>
      </c>
      <c r="I788" s="19">
        <v>2500</v>
      </c>
      <c r="J788" s="19">
        <v>2500</v>
      </c>
      <c r="K788" s="7"/>
    </row>
    <row r="789" spans="1:11" ht="78.75" x14ac:dyDescent="0.2">
      <c r="A789" s="18" t="s">
        <v>7</v>
      </c>
      <c r="B789" s="7" t="s">
        <v>8</v>
      </c>
      <c r="C789" s="7">
        <v>739</v>
      </c>
      <c r="D789" s="7" t="s">
        <v>408</v>
      </c>
      <c r="E789" s="7" t="s">
        <v>24</v>
      </c>
      <c r="F789" s="7" t="s">
        <v>11</v>
      </c>
      <c r="G789" s="7" t="s">
        <v>778</v>
      </c>
      <c r="H789" s="19" t="s">
        <v>729</v>
      </c>
      <c r="I789" s="19">
        <v>2500</v>
      </c>
      <c r="J789" s="19">
        <v>2500</v>
      </c>
      <c r="K789" s="7"/>
    </row>
    <row r="790" spans="1:11" ht="78.75" x14ac:dyDescent="0.2">
      <c r="A790" s="18" t="s">
        <v>7</v>
      </c>
      <c r="B790" s="7" t="s">
        <v>8</v>
      </c>
      <c r="C790" s="7">
        <v>739</v>
      </c>
      <c r="D790" s="7" t="s">
        <v>408</v>
      </c>
      <c r="E790" s="7" t="s">
        <v>24</v>
      </c>
      <c r="F790" s="7" t="s">
        <v>11</v>
      </c>
      <c r="G790" s="7" t="s">
        <v>779</v>
      </c>
      <c r="H790" s="19" t="s">
        <v>729</v>
      </c>
      <c r="I790" s="19">
        <v>1000</v>
      </c>
      <c r="J790" s="19">
        <v>1000</v>
      </c>
      <c r="K790" s="7"/>
    </row>
    <row r="791" spans="1:11" ht="78.75" x14ac:dyDescent="0.2">
      <c r="A791" s="18" t="s">
        <v>7</v>
      </c>
      <c r="B791" s="7" t="s">
        <v>8</v>
      </c>
      <c r="C791" s="7">
        <v>739</v>
      </c>
      <c r="D791" s="7" t="s">
        <v>408</v>
      </c>
      <c r="E791" s="7" t="s">
        <v>24</v>
      </c>
      <c r="F791" s="7" t="s">
        <v>11</v>
      </c>
      <c r="G791" s="7" t="s">
        <v>780</v>
      </c>
      <c r="H791" s="19" t="s">
        <v>729</v>
      </c>
      <c r="I791" s="19">
        <v>4000</v>
      </c>
      <c r="J791" s="19">
        <v>4000</v>
      </c>
      <c r="K791" s="7"/>
    </row>
    <row r="792" spans="1:11" ht="78.75" x14ac:dyDescent="0.2">
      <c r="A792" s="18" t="s">
        <v>7</v>
      </c>
      <c r="B792" s="7" t="s">
        <v>8</v>
      </c>
      <c r="C792" s="7">
        <v>739</v>
      </c>
      <c r="D792" s="7" t="s">
        <v>408</v>
      </c>
      <c r="E792" s="7" t="s">
        <v>24</v>
      </c>
      <c r="F792" s="7" t="s">
        <v>11</v>
      </c>
      <c r="G792" s="7" t="s">
        <v>781</v>
      </c>
      <c r="H792" s="19" t="s">
        <v>729</v>
      </c>
      <c r="I792" s="19">
        <v>22000</v>
      </c>
      <c r="J792" s="19">
        <v>22000</v>
      </c>
      <c r="K792" s="7"/>
    </row>
    <row r="793" spans="1:11" ht="78.75" x14ac:dyDescent="0.2">
      <c r="A793" s="18" t="s">
        <v>7</v>
      </c>
      <c r="B793" s="7" t="s">
        <v>8</v>
      </c>
      <c r="C793" s="7">
        <v>739</v>
      </c>
      <c r="D793" s="7" t="s">
        <v>408</v>
      </c>
      <c r="E793" s="7" t="s">
        <v>24</v>
      </c>
      <c r="F793" s="7" t="s">
        <v>11</v>
      </c>
      <c r="G793" s="7" t="s">
        <v>782</v>
      </c>
      <c r="H793" s="19" t="s">
        <v>729</v>
      </c>
      <c r="I793" s="19">
        <v>5000</v>
      </c>
      <c r="J793" s="19">
        <v>5000</v>
      </c>
      <c r="K793" s="7"/>
    </row>
    <row r="794" spans="1:11" ht="78.75" x14ac:dyDescent="0.2">
      <c r="A794" s="18" t="s">
        <v>7</v>
      </c>
      <c r="B794" s="7" t="s">
        <v>8</v>
      </c>
      <c r="C794" s="7">
        <v>739</v>
      </c>
      <c r="D794" s="7" t="s">
        <v>408</v>
      </c>
      <c r="E794" s="7" t="s">
        <v>24</v>
      </c>
      <c r="F794" s="7" t="s">
        <v>11</v>
      </c>
      <c r="G794" s="7" t="s">
        <v>783</v>
      </c>
      <c r="H794" s="19" t="s">
        <v>729</v>
      </c>
      <c r="I794" s="19">
        <v>5000</v>
      </c>
      <c r="J794" s="19">
        <v>5000</v>
      </c>
      <c r="K794" s="7"/>
    </row>
    <row r="795" spans="1:11" ht="78.75" x14ac:dyDescent="0.2">
      <c r="A795" s="18" t="s">
        <v>7</v>
      </c>
      <c r="B795" s="7" t="s">
        <v>8</v>
      </c>
      <c r="C795" s="7">
        <v>739</v>
      </c>
      <c r="D795" s="7" t="s">
        <v>408</v>
      </c>
      <c r="E795" s="7" t="s">
        <v>24</v>
      </c>
      <c r="F795" s="7" t="s">
        <v>11</v>
      </c>
      <c r="G795" s="7" t="s">
        <v>784</v>
      </c>
      <c r="H795" s="19" t="s">
        <v>729</v>
      </c>
      <c r="I795" s="19">
        <v>3000</v>
      </c>
      <c r="J795" s="19">
        <v>3000</v>
      </c>
      <c r="K795" s="7"/>
    </row>
    <row r="796" spans="1:11" ht="78.75" x14ac:dyDescent="0.2">
      <c r="A796" s="18" t="s">
        <v>7</v>
      </c>
      <c r="B796" s="7" t="s">
        <v>8</v>
      </c>
      <c r="C796" s="7">
        <v>739</v>
      </c>
      <c r="D796" s="7" t="s">
        <v>408</v>
      </c>
      <c r="E796" s="7" t="s">
        <v>24</v>
      </c>
      <c r="F796" s="7" t="s">
        <v>11</v>
      </c>
      <c r="G796" s="7" t="s">
        <v>785</v>
      </c>
      <c r="H796" s="19" t="s">
        <v>729</v>
      </c>
      <c r="I796" s="19">
        <v>10000</v>
      </c>
      <c r="J796" s="19">
        <v>10000</v>
      </c>
      <c r="K796" s="7"/>
    </row>
    <row r="797" spans="1:11" ht="78.75" x14ac:dyDescent="0.2">
      <c r="A797" s="18" t="s">
        <v>7</v>
      </c>
      <c r="B797" s="7" t="s">
        <v>8</v>
      </c>
      <c r="C797" s="7">
        <v>739</v>
      </c>
      <c r="D797" s="7" t="s">
        <v>408</v>
      </c>
      <c r="E797" s="7" t="s">
        <v>24</v>
      </c>
      <c r="F797" s="7" t="s">
        <v>11</v>
      </c>
      <c r="G797" s="7" t="s">
        <v>786</v>
      </c>
      <c r="H797" s="19" t="s">
        <v>729</v>
      </c>
      <c r="I797" s="19">
        <v>9800</v>
      </c>
      <c r="J797" s="19">
        <v>9800</v>
      </c>
      <c r="K797" s="7"/>
    </row>
    <row r="798" spans="1:11" ht="78.75" x14ac:dyDescent="0.2">
      <c r="A798" s="18" t="s">
        <v>7</v>
      </c>
      <c r="B798" s="7" t="s">
        <v>8</v>
      </c>
      <c r="C798" s="7">
        <v>739</v>
      </c>
      <c r="D798" s="7" t="s">
        <v>408</v>
      </c>
      <c r="E798" s="7" t="s">
        <v>24</v>
      </c>
      <c r="F798" s="7" t="s">
        <v>11</v>
      </c>
      <c r="G798" s="7" t="s">
        <v>787</v>
      </c>
      <c r="H798" s="19" t="s">
        <v>729</v>
      </c>
      <c r="I798" s="19">
        <v>2500</v>
      </c>
      <c r="J798" s="19">
        <v>2500</v>
      </c>
      <c r="K798" s="7"/>
    </row>
    <row r="799" spans="1:11" ht="78.75" x14ac:dyDescent="0.2">
      <c r="A799" s="18" t="s">
        <v>7</v>
      </c>
      <c r="B799" s="7" t="s">
        <v>8</v>
      </c>
      <c r="C799" s="7">
        <v>739</v>
      </c>
      <c r="D799" s="7" t="s">
        <v>408</v>
      </c>
      <c r="E799" s="7" t="s">
        <v>24</v>
      </c>
      <c r="F799" s="7" t="s">
        <v>11</v>
      </c>
      <c r="G799" s="7" t="s">
        <v>788</v>
      </c>
      <c r="H799" s="19" t="s">
        <v>729</v>
      </c>
      <c r="I799" s="19">
        <v>6700</v>
      </c>
      <c r="J799" s="19">
        <v>6700</v>
      </c>
      <c r="K799" s="7"/>
    </row>
    <row r="800" spans="1:11" ht="126" x14ac:dyDescent="0.2">
      <c r="A800" s="18" t="s">
        <v>7</v>
      </c>
      <c r="B800" s="7" t="s">
        <v>8</v>
      </c>
      <c r="C800" s="7">
        <v>739</v>
      </c>
      <c r="D800" s="7" t="s">
        <v>408</v>
      </c>
      <c r="E800" s="7" t="s">
        <v>26</v>
      </c>
      <c r="F800" s="7" t="s">
        <v>56</v>
      </c>
      <c r="G800" s="7" t="s">
        <v>57</v>
      </c>
      <c r="H800" s="19" t="s">
        <v>789</v>
      </c>
      <c r="I800" s="19">
        <v>4000000</v>
      </c>
      <c r="J800" s="19">
        <v>4000000</v>
      </c>
      <c r="K800" s="7"/>
    </row>
    <row r="801" spans="1:11" ht="78.75" x14ac:dyDescent="0.2">
      <c r="A801" s="18" t="s">
        <v>7</v>
      </c>
      <c r="B801" s="7" t="s">
        <v>8</v>
      </c>
      <c r="C801" s="7">
        <v>740</v>
      </c>
      <c r="D801" s="7" t="s">
        <v>408</v>
      </c>
      <c r="E801" s="7" t="s">
        <v>26</v>
      </c>
      <c r="F801" s="7" t="s">
        <v>11</v>
      </c>
      <c r="G801" s="7" t="s">
        <v>790</v>
      </c>
      <c r="H801" s="19" t="s">
        <v>789</v>
      </c>
      <c r="I801" s="19">
        <v>250000</v>
      </c>
      <c r="J801" s="19">
        <v>250000</v>
      </c>
      <c r="K801" s="7"/>
    </row>
    <row r="802" spans="1:11" ht="78.75" x14ac:dyDescent="0.2">
      <c r="A802" s="18" t="s">
        <v>7</v>
      </c>
      <c r="B802" s="7" t="s">
        <v>8</v>
      </c>
      <c r="C802" s="7">
        <v>740</v>
      </c>
      <c r="D802" s="7" t="s">
        <v>408</v>
      </c>
      <c r="E802" s="7" t="s">
        <v>26</v>
      </c>
      <c r="F802" s="7" t="s">
        <v>11</v>
      </c>
      <c r="G802" s="7" t="s">
        <v>791</v>
      </c>
      <c r="H802" s="19" t="s">
        <v>789</v>
      </c>
      <c r="I802" s="19">
        <v>475000</v>
      </c>
      <c r="J802" s="19">
        <v>475000</v>
      </c>
      <c r="K802" s="7"/>
    </row>
    <row r="803" spans="1:11" ht="78.75" x14ac:dyDescent="0.2">
      <c r="A803" s="18" t="s">
        <v>7</v>
      </c>
      <c r="B803" s="7" t="s">
        <v>8</v>
      </c>
      <c r="C803" s="7">
        <v>740</v>
      </c>
      <c r="D803" s="7" t="s">
        <v>408</v>
      </c>
      <c r="E803" s="7" t="s">
        <v>26</v>
      </c>
      <c r="F803" s="7" t="s">
        <v>11</v>
      </c>
      <c r="G803" s="7" t="s">
        <v>792</v>
      </c>
      <c r="H803" s="19" t="s">
        <v>789</v>
      </c>
      <c r="I803" s="19">
        <v>200000</v>
      </c>
      <c r="J803" s="19">
        <v>200000</v>
      </c>
      <c r="K803" s="7"/>
    </row>
    <row r="804" spans="1:11" ht="78.75" x14ac:dyDescent="0.2">
      <c r="A804" s="18" t="s">
        <v>7</v>
      </c>
      <c r="B804" s="7" t="s">
        <v>8</v>
      </c>
      <c r="C804" s="7">
        <v>740</v>
      </c>
      <c r="D804" s="7" t="s">
        <v>408</v>
      </c>
      <c r="E804" s="7" t="s">
        <v>26</v>
      </c>
      <c r="F804" s="7" t="s">
        <v>11</v>
      </c>
      <c r="G804" s="7" t="s">
        <v>793</v>
      </c>
      <c r="H804" s="19" t="s">
        <v>789</v>
      </c>
      <c r="I804" s="19">
        <v>5000</v>
      </c>
      <c r="J804" s="19">
        <v>5000</v>
      </c>
      <c r="K804" s="7"/>
    </row>
    <row r="805" spans="1:11" ht="78.75" x14ac:dyDescent="0.2">
      <c r="A805" s="18" t="s">
        <v>7</v>
      </c>
      <c r="B805" s="7" t="s">
        <v>8</v>
      </c>
      <c r="C805" s="7">
        <v>740</v>
      </c>
      <c r="D805" s="7" t="s">
        <v>408</v>
      </c>
      <c r="E805" s="7" t="s">
        <v>26</v>
      </c>
      <c r="F805" s="7" t="s">
        <v>11</v>
      </c>
      <c r="G805" s="7" t="s">
        <v>794</v>
      </c>
      <c r="H805" s="19" t="s">
        <v>789</v>
      </c>
      <c r="I805" s="19">
        <v>2000</v>
      </c>
      <c r="J805" s="19">
        <v>2000</v>
      </c>
      <c r="K805" s="7"/>
    </row>
    <row r="806" spans="1:11" ht="78.75" x14ac:dyDescent="0.2">
      <c r="A806" s="18" t="s">
        <v>7</v>
      </c>
      <c r="B806" s="7" t="s">
        <v>8</v>
      </c>
      <c r="C806" s="7">
        <v>740</v>
      </c>
      <c r="D806" s="7" t="s">
        <v>408</v>
      </c>
      <c r="E806" s="7" t="s">
        <v>26</v>
      </c>
      <c r="F806" s="7" t="s">
        <v>11</v>
      </c>
      <c r="G806" s="7" t="s">
        <v>795</v>
      </c>
      <c r="H806" s="19" t="s">
        <v>789</v>
      </c>
      <c r="I806" s="19">
        <v>10000</v>
      </c>
      <c r="J806" s="19">
        <v>10000</v>
      </c>
      <c r="K806" s="7"/>
    </row>
    <row r="807" spans="1:11" ht="78.75" x14ac:dyDescent="0.2">
      <c r="A807" s="18" t="s">
        <v>7</v>
      </c>
      <c r="B807" s="7" t="s">
        <v>8</v>
      </c>
      <c r="C807" s="7">
        <v>740</v>
      </c>
      <c r="D807" s="7" t="s">
        <v>408</v>
      </c>
      <c r="E807" s="7" t="s">
        <v>26</v>
      </c>
      <c r="F807" s="7" t="s">
        <v>11</v>
      </c>
      <c r="G807" s="7" t="s">
        <v>796</v>
      </c>
      <c r="H807" s="19" t="s">
        <v>789</v>
      </c>
      <c r="I807" s="19">
        <v>3000</v>
      </c>
      <c r="J807" s="19">
        <v>3000</v>
      </c>
      <c r="K807" s="7"/>
    </row>
    <row r="808" spans="1:11" ht="78.75" x14ac:dyDescent="0.2">
      <c r="A808" s="18" t="s">
        <v>7</v>
      </c>
      <c r="B808" s="7" t="s">
        <v>8</v>
      </c>
      <c r="C808" s="7">
        <v>740</v>
      </c>
      <c r="D808" s="7" t="s">
        <v>408</v>
      </c>
      <c r="E808" s="7" t="s">
        <v>26</v>
      </c>
      <c r="F808" s="7" t="s">
        <v>11</v>
      </c>
      <c r="G808" s="7" t="s">
        <v>797</v>
      </c>
      <c r="H808" s="19" t="s">
        <v>789</v>
      </c>
      <c r="I808" s="19">
        <v>8000</v>
      </c>
      <c r="J808" s="19">
        <v>8000</v>
      </c>
      <c r="K808" s="7"/>
    </row>
    <row r="809" spans="1:11" ht="78.75" x14ac:dyDescent="0.2">
      <c r="A809" s="18" t="s">
        <v>7</v>
      </c>
      <c r="B809" s="7" t="s">
        <v>8</v>
      </c>
      <c r="C809" s="7">
        <v>740</v>
      </c>
      <c r="D809" s="7" t="s">
        <v>408</v>
      </c>
      <c r="E809" s="7" t="s">
        <v>26</v>
      </c>
      <c r="F809" s="7" t="s">
        <v>11</v>
      </c>
      <c r="G809" s="7" t="s">
        <v>742</v>
      </c>
      <c r="H809" s="19" t="s">
        <v>789</v>
      </c>
      <c r="I809" s="19">
        <v>5000</v>
      </c>
      <c r="J809" s="19">
        <v>5000</v>
      </c>
      <c r="K809" s="7"/>
    </row>
    <row r="810" spans="1:11" ht="78.75" x14ac:dyDescent="0.2">
      <c r="A810" s="18" t="s">
        <v>7</v>
      </c>
      <c r="B810" s="7" t="s">
        <v>8</v>
      </c>
      <c r="C810" s="7">
        <v>740</v>
      </c>
      <c r="D810" s="7" t="s">
        <v>408</v>
      </c>
      <c r="E810" s="7" t="s">
        <v>26</v>
      </c>
      <c r="F810" s="7" t="s">
        <v>11</v>
      </c>
      <c r="G810" s="7" t="s">
        <v>798</v>
      </c>
      <c r="H810" s="19" t="s">
        <v>789</v>
      </c>
      <c r="I810" s="19">
        <v>5000</v>
      </c>
      <c r="J810" s="19">
        <v>5000</v>
      </c>
      <c r="K810" s="7"/>
    </row>
    <row r="811" spans="1:11" ht="78.75" x14ac:dyDescent="0.2">
      <c r="A811" s="18" t="s">
        <v>7</v>
      </c>
      <c r="B811" s="7" t="s">
        <v>8</v>
      </c>
      <c r="C811" s="7">
        <v>740</v>
      </c>
      <c r="D811" s="7" t="s">
        <v>408</v>
      </c>
      <c r="E811" s="7" t="s">
        <v>26</v>
      </c>
      <c r="F811" s="7" t="s">
        <v>11</v>
      </c>
      <c r="G811" s="7" t="s">
        <v>799</v>
      </c>
      <c r="H811" s="19" t="s">
        <v>789</v>
      </c>
      <c r="I811" s="19">
        <v>5000</v>
      </c>
      <c r="J811" s="19">
        <v>5000</v>
      </c>
      <c r="K811" s="7"/>
    </row>
    <row r="812" spans="1:11" ht="78.75" x14ac:dyDescent="0.2">
      <c r="A812" s="18" t="s">
        <v>7</v>
      </c>
      <c r="B812" s="7" t="s">
        <v>8</v>
      </c>
      <c r="C812" s="7">
        <v>740</v>
      </c>
      <c r="D812" s="7" t="s">
        <v>408</v>
      </c>
      <c r="E812" s="7" t="s">
        <v>26</v>
      </c>
      <c r="F812" s="7" t="s">
        <v>11</v>
      </c>
      <c r="G812" s="7" t="s">
        <v>800</v>
      </c>
      <c r="H812" s="19" t="s">
        <v>789</v>
      </c>
      <c r="I812" s="19">
        <v>30000</v>
      </c>
      <c r="J812" s="19">
        <v>30000</v>
      </c>
      <c r="K812" s="7"/>
    </row>
    <row r="813" spans="1:11" ht="78.75" x14ac:dyDescent="0.2">
      <c r="A813" s="18" t="s">
        <v>7</v>
      </c>
      <c r="B813" s="7" t="s">
        <v>8</v>
      </c>
      <c r="C813" s="7">
        <v>740</v>
      </c>
      <c r="D813" s="7" t="s">
        <v>408</v>
      </c>
      <c r="E813" s="7" t="s">
        <v>26</v>
      </c>
      <c r="F813" s="7" t="s">
        <v>11</v>
      </c>
      <c r="G813" s="7" t="s">
        <v>801</v>
      </c>
      <c r="H813" s="19" t="s">
        <v>789</v>
      </c>
      <c r="I813" s="19">
        <v>50000</v>
      </c>
      <c r="J813" s="19">
        <v>50000</v>
      </c>
      <c r="K813" s="7"/>
    </row>
    <row r="814" spans="1:11" ht="78.75" x14ac:dyDescent="0.2">
      <c r="A814" s="18" t="s">
        <v>7</v>
      </c>
      <c r="B814" s="7" t="s">
        <v>8</v>
      </c>
      <c r="C814" s="7">
        <v>740</v>
      </c>
      <c r="D814" s="7" t="s">
        <v>408</v>
      </c>
      <c r="E814" s="7" t="s">
        <v>26</v>
      </c>
      <c r="F814" s="7" t="s">
        <v>11</v>
      </c>
      <c r="G814" s="7" t="s">
        <v>802</v>
      </c>
      <c r="H814" s="19" t="s">
        <v>789</v>
      </c>
      <c r="I814" s="19">
        <v>25000</v>
      </c>
      <c r="J814" s="19">
        <v>25000</v>
      </c>
      <c r="K814" s="7"/>
    </row>
    <row r="815" spans="1:11" ht="78.75" x14ac:dyDescent="0.2">
      <c r="A815" s="18" t="s">
        <v>7</v>
      </c>
      <c r="B815" s="7" t="s">
        <v>8</v>
      </c>
      <c r="C815" s="7">
        <v>740</v>
      </c>
      <c r="D815" s="7" t="s">
        <v>408</v>
      </c>
      <c r="E815" s="7" t="s">
        <v>26</v>
      </c>
      <c r="F815" s="7" t="s">
        <v>11</v>
      </c>
      <c r="G815" s="7" t="s">
        <v>803</v>
      </c>
      <c r="H815" s="19" t="s">
        <v>789</v>
      </c>
      <c r="I815" s="19">
        <v>30000</v>
      </c>
      <c r="J815" s="19">
        <v>30000</v>
      </c>
      <c r="K815" s="7"/>
    </row>
    <row r="816" spans="1:11" ht="78.75" x14ac:dyDescent="0.2">
      <c r="A816" s="18" t="s">
        <v>7</v>
      </c>
      <c r="B816" s="7" t="s">
        <v>8</v>
      </c>
      <c r="C816" s="7">
        <v>740</v>
      </c>
      <c r="D816" s="7" t="s">
        <v>408</v>
      </c>
      <c r="E816" s="7" t="s">
        <v>26</v>
      </c>
      <c r="F816" s="7" t="s">
        <v>11</v>
      </c>
      <c r="G816" s="7" t="s">
        <v>804</v>
      </c>
      <c r="H816" s="19" t="s">
        <v>789</v>
      </c>
      <c r="I816" s="19">
        <v>25000</v>
      </c>
      <c r="J816" s="19">
        <v>25000</v>
      </c>
      <c r="K816" s="7"/>
    </row>
    <row r="817" spans="1:11" ht="78.75" x14ac:dyDescent="0.2">
      <c r="A817" s="18" t="s">
        <v>7</v>
      </c>
      <c r="B817" s="7" t="s">
        <v>8</v>
      </c>
      <c r="C817" s="7">
        <v>740</v>
      </c>
      <c r="D817" s="7" t="s">
        <v>408</v>
      </c>
      <c r="E817" s="7" t="s">
        <v>26</v>
      </c>
      <c r="F817" s="7" t="s">
        <v>11</v>
      </c>
      <c r="G817" s="7" t="s">
        <v>805</v>
      </c>
      <c r="H817" s="19" t="s">
        <v>789</v>
      </c>
      <c r="I817" s="19">
        <v>5000</v>
      </c>
      <c r="J817" s="19">
        <v>5000</v>
      </c>
      <c r="K817" s="7"/>
    </row>
    <row r="818" spans="1:11" ht="78.75" x14ac:dyDescent="0.2">
      <c r="A818" s="18" t="s">
        <v>7</v>
      </c>
      <c r="B818" s="7" t="s">
        <v>8</v>
      </c>
      <c r="C818" s="7">
        <v>740</v>
      </c>
      <c r="D818" s="7" t="s">
        <v>408</v>
      </c>
      <c r="E818" s="7" t="s">
        <v>24</v>
      </c>
      <c r="F818" s="7" t="s">
        <v>11</v>
      </c>
      <c r="G818" s="7" t="s">
        <v>807</v>
      </c>
      <c r="H818" s="19" t="s">
        <v>789</v>
      </c>
      <c r="I818" s="19">
        <v>2000</v>
      </c>
      <c r="J818" s="19">
        <v>2000</v>
      </c>
      <c r="K818" s="7"/>
    </row>
    <row r="819" spans="1:11" ht="78.75" x14ac:dyDescent="0.2">
      <c r="A819" s="18" t="s">
        <v>7</v>
      </c>
      <c r="B819" s="7" t="s">
        <v>8</v>
      </c>
      <c r="C819" s="7">
        <v>740</v>
      </c>
      <c r="D819" s="7" t="s">
        <v>408</v>
      </c>
      <c r="E819" s="7" t="s">
        <v>24</v>
      </c>
      <c r="F819" s="7" t="s">
        <v>11</v>
      </c>
      <c r="G819" s="7" t="s">
        <v>808</v>
      </c>
      <c r="H819" s="19" t="s">
        <v>789</v>
      </c>
      <c r="I819" s="19">
        <v>10000</v>
      </c>
      <c r="J819" s="19">
        <v>10000</v>
      </c>
      <c r="K819" s="7"/>
    </row>
    <row r="820" spans="1:11" ht="78.75" x14ac:dyDescent="0.2">
      <c r="A820" s="18" t="s">
        <v>7</v>
      </c>
      <c r="B820" s="7" t="s">
        <v>8</v>
      </c>
      <c r="C820" s="7">
        <v>740</v>
      </c>
      <c r="D820" s="7" t="s">
        <v>408</v>
      </c>
      <c r="E820" s="7" t="s">
        <v>24</v>
      </c>
      <c r="F820" s="7" t="s">
        <v>11</v>
      </c>
      <c r="G820" s="7" t="s">
        <v>809</v>
      </c>
      <c r="H820" s="19" t="s">
        <v>789</v>
      </c>
      <c r="I820" s="19">
        <v>5000</v>
      </c>
      <c r="J820" s="19">
        <v>5000</v>
      </c>
      <c r="K820" s="7"/>
    </row>
    <row r="821" spans="1:11" ht="78.75" x14ac:dyDescent="0.2">
      <c r="A821" s="18" t="s">
        <v>7</v>
      </c>
      <c r="B821" s="7" t="s">
        <v>8</v>
      </c>
      <c r="C821" s="7">
        <v>740</v>
      </c>
      <c r="D821" s="7" t="s">
        <v>408</v>
      </c>
      <c r="E821" s="7" t="s">
        <v>24</v>
      </c>
      <c r="F821" s="7" t="s">
        <v>11</v>
      </c>
      <c r="G821" s="7" t="s">
        <v>810</v>
      </c>
      <c r="H821" s="19" t="s">
        <v>789</v>
      </c>
      <c r="I821" s="19">
        <v>2000</v>
      </c>
      <c r="J821" s="19">
        <v>2000</v>
      </c>
      <c r="K821" s="7"/>
    </row>
    <row r="822" spans="1:11" ht="78.75" x14ac:dyDescent="0.2">
      <c r="A822" s="18" t="s">
        <v>7</v>
      </c>
      <c r="B822" s="7" t="s">
        <v>8</v>
      </c>
      <c r="C822" s="7">
        <v>740</v>
      </c>
      <c r="D822" s="7" t="s">
        <v>408</v>
      </c>
      <c r="E822" s="7" t="s">
        <v>24</v>
      </c>
      <c r="F822" s="7" t="s">
        <v>11</v>
      </c>
      <c r="G822" s="7" t="s">
        <v>811</v>
      </c>
      <c r="H822" s="19" t="s">
        <v>789</v>
      </c>
      <c r="I822" s="19">
        <v>2000</v>
      </c>
      <c r="J822" s="19">
        <v>2000</v>
      </c>
      <c r="K822" s="7"/>
    </row>
    <row r="823" spans="1:11" ht="78.75" x14ac:dyDescent="0.2">
      <c r="A823" s="18" t="s">
        <v>7</v>
      </c>
      <c r="B823" s="7" t="s">
        <v>8</v>
      </c>
      <c r="C823" s="7">
        <v>740</v>
      </c>
      <c r="D823" s="7" t="s">
        <v>408</v>
      </c>
      <c r="E823" s="7" t="s">
        <v>24</v>
      </c>
      <c r="F823" s="7" t="s">
        <v>11</v>
      </c>
      <c r="G823" s="7" t="s">
        <v>802</v>
      </c>
      <c r="H823" s="19" t="s">
        <v>789</v>
      </c>
      <c r="I823" s="19">
        <v>5000</v>
      </c>
      <c r="J823" s="19">
        <v>5000</v>
      </c>
      <c r="K823" s="7"/>
    </row>
    <row r="824" spans="1:11" ht="126" x14ac:dyDescent="0.2">
      <c r="A824" s="18" t="s">
        <v>7</v>
      </c>
      <c r="B824" s="7" t="s">
        <v>8</v>
      </c>
      <c r="C824" s="7">
        <v>740</v>
      </c>
      <c r="D824" s="7" t="s">
        <v>408</v>
      </c>
      <c r="E824" s="7" t="s">
        <v>10</v>
      </c>
      <c r="F824" s="7" t="s">
        <v>56</v>
      </c>
      <c r="G824" s="7" t="s">
        <v>806</v>
      </c>
      <c r="H824" s="19" t="s">
        <v>789</v>
      </c>
      <c r="I824" s="19">
        <v>2000000</v>
      </c>
      <c r="J824" s="19">
        <v>1905022</v>
      </c>
      <c r="K824" s="7"/>
    </row>
    <row r="825" spans="1:11" ht="78.75" x14ac:dyDescent="0.2">
      <c r="A825" s="18" t="s">
        <v>7</v>
      </c>
      <c r="B825" s="7" t="s">
        <v>8</v>
      </c>
      <c r="C825" s="7">
        <v>741</v>
      </c>
      <c r="D825" s="7" t="s">
        <v>408</v>
      </c>
      <c r="E825" s="7" t="s">
        <v>24</v>
      </c>
      <c r="F825" s="7" t="s">
        <v>11</v>
      </c>
      <c r="G825" s="7" t="s">
        <v>812</v>
      </c>
      <c r="H825" s="19" t="s">
        <v>60</v>
      </c>
      <c r="I825" s="19">
        <v>1500</v>
      </c>
      <c r="J825" s="19">
        <v>1500</v>
      </c>
      <c r="K825" s="7"/>
    </row>
    <row r="826" spans="1:11" ht="78.75" x14ac:dyDescent="0.2">
      <c r="A826" s="18" t="s">
        <v>7</v>
      </c>
      <c r="B826" s="7" t="s">
        <v>8</v>
      </c>
      <c r="C826" s="7">
        <v>741</v>
      </c>
      <c r="D826" s="7" t="s">
        <v>408</v>
      </c>
      <c r="E826" s="7" t="s">
        <v>24</v>
      </c>
      <c r="F826" s="7" t="s">
        <v>11</v>
      </c>
      <c r="G826" s="7" t="s">
        <v>813</v>
      </c>
      <c r="H826" s="19" t="s">
        <v>814</v>
      </c>
      <c r="I826" s="19">
        <v>40000</v>
      </c>
      <c r="J826" s="19">
        <v>40000</v>
      </c>
      <c r="K826" s="7"/>
    </row>
    <row r="827" spans="1:11" ht="78.75" x14ac:dyDescent="0.2">
      <c r="A827" s="18" t="s">
        <v>7</v>
      </c>
      <c r="B827" s="7" t="s">
        <v>8</v>
      </c>
      <c r="C827" s="7">
        <v>741</v>
      </c>
      <c r="D827" s="7" t="s">
        <v>408</v>
      </c>
      <c r="E827" s="7" t="s">
        <v>24</v>
      </c>
      <c r="F827" s="7" t="s">
        <v>11</v>
      </c>
      <c r="G827" s="7" t="s">
        <v>815</v>
      </c>
      <c r="H827" s="19" t="s">
        <v>814</v>
      </c>
      <c r="I827" s="19">
        <v>2000</v>
      </c>
      <c r="J827" s="19">
        <v>2000</v>
      </c>
      <c r="K827" s="7"/>
    </row>
    <row r="828" spans="1:11" ht="126" x14ac:dyDescent="0.2">
      <c r="A828" s="18" t="s">
        <v>7</v>
      </c>
      <c r="B828" s="7" t="s">
        <v>8</v>
      </c>
      <c r="C828" s="7">
        <v>741</v>
      </c>
      <c r="D828" s="7" t="s">
        <v>408</v>
      </c>
      <c r="E828" s="7" t="s">
        <v>26</v>
      </c>
      <c r="F828" s="7" t="s">
        <v>56</v>
      </c>
      <c r="G828" s="7" t="s">
        <v>57</v>
      </c>
      <c r="H828" s="19" t="s">
        <v>60</v>
      </c>
      <c r="I828" s="19">
        <v>3000000</v>
      </c>
      <c r="J828" s="19">
        <v>3000000</v>
      </c>
      <c r="K828" s="7"/>
    </row>
    <row r="829" spans="1:11" ht="63" x14ac:dyDescent="0.2">
      <c r="A829" s="18" t="s">
        <v>7</v>
      </c>
      <c r="B829" s="7" t="s">
        <v>8</v>
      </c>
      <c r="C829" s="7">
        <v>746</v>
      </c>
      <c r="D829" s="7" t="s">
        <v>816</v>
      </c>
      <c r="E829" s="7" t="s">
        <v>10</v>
      </c>
      <c r="F829" s="7" t="s">
        <v>11</v>
      </c>
      <c r="G829" s="7" t="s">
        <v>819</v>
      </c>
      <c r="H829" s="19" t="s">
        <v>818</v>
      </c>
      <c r="I829" s="19">
        <v>301000</v>
      </c>
      <c r="J829" s="19">
        <v>3311</v>
      </c>
      <c r="K829" s="7"/>
    </row>
    <row r="830" spans="1:11" ht="63" x14ac:dyDescent="0.2">
      <c r="A830" s="18" t="s">
        <v>7</v>
      </c>
      <c r="B830" s="7" t="s">
        <v>8</v>
      </c>
      <c r="C830" s="7">
        <v>746</v>
      </c>
      <c r="D830" s="7" t="s">
        <v>816</v>
      </c>
      <c r="E830" s="7" t="s">
        <v>10</v>
      </c>
      <c r="F830" s="7" t="s">
        <v>11</v>
      </c>
      <c r="G830" s="7" t="s">
        <v>820</v>
      </c>
      <c r="H830" s="19" t="s">
        <v>818</v>
      </c>
      <c r="I830" s="19">
        <v>50000</v>
      </c>
      <c r="J830" s="19">
        <v>550</v>
      </c>
      <c r="K830" s="7"/>
    </row>
    <row r="831" spans="1:11" ht="63" x14ac:dyDescent="0.2">
      <c r="A831" s="18" t="s">
        <v>7</v>
      </c>
      <c r="B831" s="7" t="s">
        <v>8</v>
      </c>
      <c r="C831" s="7">
        <v>746</v>
      </c>
      <c r="D831" s="7" t="s">
        <v>816</v>
      </c>
      <c r="E831" s="7" t="s">
        <v>10</v>
      </c>
      <c r="F831" s="7" t="s">
        <v>11</v>
      </c>
      <c r="G831" s="7" t="s">
        <v>820</v>
      </c>
      <c r="H831" s="19" t="s">
        <v>818</v>
      </c>
      <c r="I831" s="19">
        <v>564000</v>
      </c>
      <c r="J831" s="19">
        <v>6204</v>
      </c>
      <c r="K831" s="7"/>
    </row>
    <row r="832" spans="1:11" ht="63" x14ac:dyDescent="0.2">
      <c r="A832" s="18" t="s">
        <v>7</v>
      </c>
      <c r="B832" s="7" t="s">
        <v>8</v>
      </c>
      <c r="C832" s="7">
        <v>746</v>
      </c>
      <c r="D832" s="7" t="s">
        <v>816</v>
      </c>
      <c r="E832" s="7" t="s">
        <v>10</v>
      </c>
      <c r="F832" s="7" t="s">
        <v>11</v>
      </c>
      <c r="G832" s="7" t="s">
        <v>821</v>
      </c>
      <c r="H832" s="19" t="s">
        <v>822</v>
      </c>
      <c r="I832" s="19">
        <v>250000</v>
      </c>
      <c r="J832" s="19">
        <v>250000</v>
      </c>
      <c r="K832" s="7"/>
    </row>
    <row r="833" spans="1:11" ht="173.25" x14ac:dyDescent="0.2">
      <c r="A833" s="18" t="s">
        <v>7</v>
      </c>
      <c r="B833" s="7" t="s">
        <v>8</v>
      </c>
      <c r="C833" s="7">
        <v>746</v>
      </c>
      <c r="D833" s="7" t="s">
        <v>816</v>
      </c>
      <c r="E833" s="7" t="s">
        <v>26</v>
      </c>
      <c r="F833" s="7" t="s">
        <v>56</v>
      </c>
      <c r="G833" s="7" t="s">
        <v>823</v>
      </c>
      <c r="H833" s="7" t="s">
        <v>824</v>
      </c>
      <c r="I833" s="19">
        <v>2000000</v>
      </c>
      <c r="J833" s="19">
        <v>2000000</v>
      </c>
      <c r="K833" s="7"/>
    </row>
    <row r="834" spans="1:11" ht="141.75" x14ac:dyDescent="0.2">
      <c r="A834" s="18" t="s">
        <v>7</v>
      </c>
      <c r="B834" s="7" t="s">
        <v>8</v>
      </c>
      <c r="C834" s="7">
        <v>747</v>
      </c>
      <c r="D834" s="7" t="s">
        <v>816</v>
      </c>
      <c r="E834" s="7" t="s">
        <v>10</v>
      </c>
      <c r="F834" s="7" t="s">
        <v>56</v>
      </c>
      <c r="G834" s="7" t="s">
        <v>825</v>
      </c>
      <c r="H834" s="19" t="s">
        <v>58</v>
      </c>
      <c r="I834" s="19">
        <v>4000000</v>
      </c>
      <c r="J834" s="19">
        <v>3000000</v>
      </c>
      <c r="K834" s="7"/>
    </row>
    <row r="835" spans="1:11" ht="173.25" x14ac:dyDescent="0.2">
      <c r="A835" s="18" t="s">
        <v>7</v>
      </c>
      <c r="B835" s="7" t="s">
        <v>8</v>
      </c>
      <c r="C835" s="7">
        <v>747</v>
      </c>
      <c r="D835" s="7" t="s">
        <v>816</v>
      </c>
      <c r="E835" s="7" t="s">
        <v>826</v>
      </c>
      <c r="F835" s="7" t="s">
        <v>56</v>
      </c>
      <c r="G835" s="7" t="s">
        <v>823</v>
      </c>
      <c r="H835" s="19" t="s">
        <v>58</v>
      </c>
      <c r="I835" s="19">
        <v>4000000</v>
      </c>
      <c r="J835" s="19">
        <v>4000000</v>
      </c>
      <c r="K835" s="7"/>
    </row>
    <row r="836" spans="1:11" ht="173.25" x14ac:dyDescent="0.2">
      <c r="A836" s="18" t="s">
        <v>7</v>
      </c>
      <c r="B836" s="7" t="s">
        <v>8</v>
      </c>
      <c r="C836" s="7">
        <v>747</v>
      </c>
      <c r="D836" s="7" t="s">
        <v>816</v>
      </c>
      <c r="E836" s="7" t="s">
        <v>826</v>
      </c>
      <c r="F836" s="7" t="s">
        <v>56</v>
      </c>
      <c r="G836" s="7" t="s">
        <v>827</v>
      </c>
      <c r="H836" s="19" t="s">
        <v>828</v>
      </c>
      <c r="I836" s="19">
        <v>4000000</v>
      </c>
      <c r="J836" s="19">
        <v>4000000</v>
      </c>
      <c r="K836" s="7"/>
    </row>
    <row r="837" spans="1:11" ht="110.25" x14ac:dyDescent="0.2">
      <c r="A837" s="18" t="s">
        <v>7</v>
      </c>
      <c r="B837" s="7" t="s">
        <v>8</v>
      </c>
      <c r="C837" s="7">
        <v>760</v>
      </c>
      <c r="D837" s="7" t="s">
        <v>829</v>
      </c>
      <c r="E837" s="7" t="s">
        <v>10</v>
      </c>
      <c r="F837" s="7" t="s">
        <v>11</v>
      </c>
      <c r="G837" s="7" t="s">
        <v>830</v>
      </c>
      <c r="H837" s="19" t="s">
        <v>831</v>
      </c>
      <c r="I837" s="19">
        <v>10000</v>
      </c>
      <c r="J837" s="19">
        <v>110</v>
      </c>
      <c r="K837" s="7"/>
    </row>
    <row r="838" spans="1:11" ht="110.25" x14ac:dyDescent="0.2">
      <c r="A838" s="18" t="s">
        <v>7</v>
      </c>
      <c r="B838" s="7" t="s">
        <v>8</v>
      </c>
      <c r="C838" s="7">
        <v>760</v>
      </c>
      <c r="D838" s="7" t="s">
        <v>829</v>
      </c>
      <c r="E838" s="7" t="s">
        <v>10</v>
      </c>
      <c r="F838" s="7" t="s">
        <v>11</v>
      </c>
      <c r="G838" s="7" t="s">
        <v>832</v>
      </c>
      <c r="H838" s="19" t="s">
        <v>831</v>
      </c>
      <c r="I838" s="19">
        <v>175000</v>
      </c>
      <c r="J838" s="19">
        <v>55500</v>
      </c>
      <c r="K838" s="7"/>
    </row>
    <row r="839" spans="1:11" ht="110.25" x14ac:dyDescent="0.2">
      <c r="A839" s="18" t="s">
        <v>7</v>
      </c>
      <c r="B839" s="7" t="s">
        <v>8</v>
      </c>
      <c r="C839" s="7">
        <v>760</v>
      </c>
      <c r="D839" s="7" t="s">
        <v>829</v>
      </c>
      <c r="E839" s="7" t="s">
        <v>10</v>
      </c>
      <c r="F839" s="7" t="s">
        <v>11</v>
      </c>
      <c r="G839" s="7" t="s">
        <v>833</v>
      </c>
      <c r="H839" s="19" t="s">
        <v>831</v>
      </c>
      <c r="I839" s="19">
        <v>2500</v>
      </c>
      <c r="J839" s="19">
        <v>2500</v>
      </c>
      <c r="K839" s="7"/>
    </row>
    <row r="840" spans="1:11" ht="110.25" x14ac:dyDescent="0.2">
      <c r="A840" s="18" t="s">
        <v>7</v>
      </c>
      <c r="B840" s="7" t="s">
        <v>8</v>
      </c>
      <c r="C840" s="7">
        <v>760</v>
      </c>
      <c r="D840" s="7" t="s">
        <v>829</v>
      </c>
      <c r="E840" s="7" t="s">
        <v>10</v>
      </c>
      <c r="F840" s="7" t="s">
        <v>11</v>
      </c>
      <c r="G840" s="7" t="s">
        <v>834</v>
      </c>
      <c r="H840" s="19" t="s">
        <v>831</v>
      </c>
      <c r="I840" s="19">
        <v>2000</v>
      </c>
      <c r="J840" s="19">
        <v>2000</v>
      </c>
      <c r="K840" s="7"/>
    </row>
    <row r="841" spans="1:11" ht="110.25" x14ac:dyDescent="0.2">
      <c r="A841" s="18" t="s">
        <v>7</v>
      </c>
      <c r="B841" s="7" t="s">
        <v>8</v>
      </c>
      <c r="C841" s="7">
        <v>760</v>
      </c>
      <c r="D841" s="7" t="s">
        <v>829</v>
      </c>
      <c r="E841" s="7" t="s">
        <v>10</v>
      </c>
      <c r="F841" s="7" t="s">
        <v>11</v>
      </c>
      <c r="G841" s="7" t="s">
        <v>835</v>
      </c>
      <c r="H841" s="19" t="s">
        <v>831</v>
      </c>
      <c r="I841" s="19">
        <v>5000</v>
      </c>
      <c r="J841" s="19">
        <v>5000</v>
      </c>
      <c r="K841" s="7"/>
    </row>
    <row r="842" spans="1:11" ht="110.25" x14ac:dyDescent="0.2">
      <c r="A842" s="18" t="s">
        <v>7</v>
      </c>
      <c r="B842" s="7" t="s">
        <v>8</v>
      </c>
      <c r="C842" s="7">
        <v>760</v>
      </c>
      <c r="D842" s="7" t="s">
        <v>829</v>
      </c>
      <c r="E842" s="7" t="s">
        <v>10</v>
      </c>
      <c r="F842" s="7" t="s">
        <v>11</v>
      </c>
      <c r="G842" s="7" t="s">
        <v>836</v>
      </c>
      <c r="H842" s="19" t="s">
        <v>831</v>
      </c>
      <c r="I842" s="19">
        <v>3500</v>
      </c>
      <c r="J842" s="19">
        <v>794</v>
      </c>
      <c r="K842" s="7"/>
    </row>
    <row r="843" spans="1:11" ht="110.25" x14ac:dyDescent="0.2">
      <c r="A843" s="18" t="s">
        <v>7</v>
      </c>
      <c r="B843" s="7" t="s">
        <v>8</v>
      </c>
      <c r="C843" s="7">
        <v>760</v>
      </c>
      <c r="D843" s="7" t="s">
        <v>829</v>
      </c>
      <c r="E843" s="7" t="s">
        <v>10</v>
      </c>
      <c r="F843" s="7" t="s">
        <v>11</v>
      </c>
      <c r="G843" s="7" t="s">
        <v>837</v>
      </c>
      <c r="H843" s="19" t="s">
        <v>831</v>
      </c>
      <c r="I843" s="19">
        <v>12000</v>
      </c>
      <c r="J843" s="19">
        <v>12000</v>
      </c>
      <c r="K843" s="7"/>
    </row>
    <row r="844" spans="1:11" ht="110.25" x14ac:dyDescent="0.2">
      <c r="A844" s="18" t="s">
        <v>7</v>
      </c>
      <c r="B844" s="7" t="s">
        <v>8</v>
      </c>
      <c r="C844" s="7">
        <v>760</v>
      </c>
      <c r="D844" s="7" t="s">
        <v>829</v>
      </c>
      <c r="E844" s="7" t="s">
        <v>10</v>
      </c>
      <c r="F844" s="7" t="s">
        <v>11</v>
      </c>
      <c r="G844" s="7" t="s">
        <v>838</v>
      </c>
      <c r="H844" s="19" t="s">
        <v>831</v>
      </c>
      <c r="I844" s="19">
        <v>2000</v>
      </c>
      <c r="J844" s="19">
        <v>2000</v>
      </c>
      <c r="K844" s="7"/>
    </row>
    <row r="845" spans="1:11" ht="110.25" x14ac:dyDescent="0.2">
      <c r="A845" s="18" t="s">
        <v>7</v>
      </c>
      <c r="B845" s="7" t="s">
        <v>8</v>
      </c>
      <c r="C845" s="7">
        <v>760</v>
      </c>
      <c r="D845" s="7" t="s">
        <v>829</v>
      </c>
      <c r="E845" s="7" t="s">
        <v>10</v>
      </c>
      <c r="F845" s="7" t="s">
        <v>11</v>
      </c>
      <c r="G845" s="7" t="s">
        <v>839</v>
      </c>
      <c r="H845" s="19" t="s">
        <v>831</v>
      </c>
      <c r="I845" s="19">
        <v>5000</v>
      </c>
      <c r="J845" s="19">
        <v>5000</v>
      </c>
      <c r="K845" s="7"/>
    </row>
    <row r="846" spans="1:11" ht="110.25" x14ac:dyDescent="0.2">
      <c r="A846" s="18" t="s">
        <v>7</v>
      </c>
      <c r="B846" s="7" t="s">
        <v>8</v>
      </c>
      <c r="C846" s="7">
        <v>760</v>
      </c>
      <c r="D846" s="7" t="s">
        <v>829</v>
      </c>
      <c r="E846" s="7" t="s">
        <v>10</v>
      </c>
      <c r="F846" s="7" t="s">
        <v>11</v>
      </c>
      <c r="G846" s="7" t="s">
        <v>840</v>
      </c>
      <c r="H846" s="19" t="s">
        <v>831</v>
      </c>
      <c r="I846" s="19">
        <v>10000</v>
      </c>
      <c r="J846" s="19">
        <v>10000</v>
      </c>
      <c r="K846" s="7"/>
    </row>
    <row r="847" spans="1:11" ht="110.25" x14ac:dyDescent="0.2">
      <c r="A847" s="18" t="s">
        <v>7</v>
      </c>
      <c r="B847" s="7" t="s">
        <v>8</v>
      </c>
      <c r="C847" s="7">
        <v>760</v>
      </c>
      <c r="D847" s="7" t="s">
        <v>829</v>
      </c>
      <c r="E847" s="7" t="s">
        <v>10</v>
      </c>
      <c r="F847" s="7" t="s">
        <v>11</v>
      </c>
      <c r="G847" s="7" t="s">
        <v>841</v>
      </c>
      <c r="H847" s="19" t="s">
        <v>831</v>
      </c>
      <c r="I847" s="19">
        <v>3000</v>
      </c>
      <c r="J847" s="19">
        <v>3000</v>
      </c>
      <c r="K847" s="7"/>
    </row>
    <row r="848" spans="1:11" ht="110.25" x14ac:dyDescent="0.2">
      <c r="A848" s="18" t="s">
        <v>7</v>
      </c>
      <c r="B848" s="7" t="s">
        <v>8</v>
      </c>
      <c r="C848" s="7">
        <v>761</v>
      </c>
      <c r="D848" s="7" t="s">
        <v>829</v>
      </c>
      <c r="E848" s="7" t="s">
        <v>10</v>
      </c>
      <c r="F848" s="7" t="s">
        <v>11</v>
      </c>
      <c r="G848" s="7" t="s">
        <v>842</v>
      </c>
      <c r="H848" s="19" t="s">
        <v>831</v>
      </c>
      <c r="I848" s="19">
        <v>5000</v>
      </c>
      <c r="J848" s="19">
        <v>5000</v>
      </c>
      <c r="K848" s="7"/>
    </row>
    <row r="849" spans="1:11" ht="110.25" x14ac:dyDescent="0.2">
      <c r="A849" s="18" t="s">
        <v>7</v>
      </c>
      <c r="B849" s="7" t="s">
        <v>8</v>
      </c>
      <c r="C849" s="7">
        <v>761</v>
      </c>
      <c r="D849" s="7" t="s">
        <v>829</v>
      </c>
      <c r="E849" s="7" t="s">
        <v>10</v>
      </c>
      <c r="F849" s="7" t="s">
        <v>11</v>
      </c>
      <c r="G849" s="7" t="s">
        <v>843</v>
      </c>
      <c r="H849" s="19" t="s">
        <v>831</v>
      </c>
      <c r="I849" s="19">
        <v>9000</v>
      </c>
      <c r="J849" s="19">
        <v>124</v>
      </c>
      <c r="K849" s="7"/>
    </row>
    <row r="850" spans="1:11" ht="110.25" x14ac:dyDescent="0.2">
      <c r="A850" s="18" t="s">
        <v>7</v>
      </c>
      <c r="B850" s="7" t="s">
        <v>8</v>
      </c>
      <c r="C850" s="7">
        <v>761</v>
      </c>
      <c r="D850" s="7" t="s">
        <v>829</v>
      </c>
      <c r="E850" s="7" t="s">
        <v>10</v>
      </c>
      <c r="F850" s="7" t="s">
        <v>11</v>
      </c>
      <c r="G850" s="7" t="s">
        <v>844</v>
      </c>
      <c r="H850" s="19" t="s">
        <v>831</v>
      </c>
      <c r="I850" s="19">
        <v>38000</v>
      </c>
      <c r="J850" s="19">
        <v>130</v>
      </c>
      <c r="K850" s="7"/>
    </row>
    <row r="851" spans="1:11" ht="110.25" x14ac:dyDescent="0.2">
      <c r="A851" s="18" t="s">
        <v>7</v>
      </c>
      <c r="B851" s="7" t="s">
        <v>8</v>
      </c>
      <c r="C851" s="7">
        <v>761</v>
      </c>
      <c r="D851" s="7" t="s">
        <v>829</v>
      </c>
      <c r="E851" s="7" t="s">
        <v>10</v>
      </c>
      <c r="F851" s="7" t="s">
        <v>11</v>
      </c>
      <c r="G851" s="7" t="s">
        <v>845</v>
      </c>
      <c r="H851" s="19" t="s">
        <v>831</v>
      </c>
      <c r="I851" s="19">
        <v>10000</v>
      </c>
      <c r="J851" s="19">
        <v>10000</v>
      </c>
      <c r="K851" s="7"/>
    </row>
    <row r="852" spans="1:11" ht="110.25" x14ac:dyDescent="0.2">
      <c r="A852" s="18" t="s">
        <v>7</v>
      </c>
      <c r="B852" s="7" t="s">
        <v>8</v>
      </c>
      <c r="C852" s="7">
        <v>761</v>
      </c>
      <c r="D852" s="7" t="s">
        <v>829</v>
      </c>
      <c r="E852" s="7" t="s">
        <v>10</v>
      </c>
      <c r="F852" s="7" t="s">
        <v>11</v>
      </c>
      <c r="G852" s="7" t="s">
        <v>846</v>
      </c>
      <c r="H852" s="19" t="s">
        <v>831</v>
      </c>
      <c r="I852" s="19">
        <v>10000</v>
      </c>
      <c r="J852" s="19">
        <v>830</v>
      </c>
      <c r="K852" s="7"/>
    </row>
    <row r="853" spans="1:11" ht="110.25" x14ac:dyDescent="0.2">
      <c r="A853" s="18" t="s">
        <v>7</v>
      </c>
      <c r="B853" s="7" t="s">
        <v>8</v>
      </c>
      <c r="C853" s="7">
        <v>761</v>
      </c>
      <c r="D853" s="7" t="s">
        <v>829</v>
      </c>
      <c r="E853" s="7" t="s">
        <v>10</v>
      </c>
      <c r="F853" s="7" t="s">
        <v>11</v>
      </c>
      <c r="G853" s="7" t="s">
        <v>847</v>
      </c>
      <c r="H853" s="19" t="s">
        <v>831</v>
      </c>
      <c r="I853" s="19">
        <v>5000</v>
      </c>
      <c r="J853" s="19">
        <v>5000</v>
      </c>
      <c r="K853" s="7"/>
    </row>
    <row r="854" spans="1:11" ht="110.25" x14ac:dyDescent="0.2">
      <c r="A854" s="18" t="s">
        <v>7</v>
      </c>
      <c r="B854" s="7" t="s">
        <v>8</v>
      </c>
      <c r="C854" s="7">
        <v>761</v>
      </c>
      <c r="D854" s="7" t="s">
        <v>829</v>
      </c>
      <c r="E854" s="7" t="s">
        <v>10</v>
      </c>
      <c r="F854" s="7" t="s">
        <v>11</v>
      </c>
      <c r="G854" s="7" t="s">
        <v>848</v>
      </c>
      <c r="H854" s="19" t="s">
        <v>831</v>
      </c>
      <c r="I854" s="19">
        <v>50000</v>
      </c>
      <c r="J854" s="19">
        <v>50000</v>
      </c>
      <c r="K854" s="7"/>
    </row>
    <row r="855" spans="1:11" ht="110.25" x14ac:dyDescent="0.2">
      <c r="A855" s="18" t="s">
        <v>7</v>
      </c>
      <c r="B855" s="7" t="s">
        <v>8</v>
      </c>
      <c r="C855" s="7">
        <v>761</v>
      </c>
      <c r="D855" s="7" t="s">
        <v>829</v>
      </c>
      <c r="E855" s="7" t="s">
        <v>10</v>
      </c>
      <c r="F855" s="7" t="s">
        <v>11</v>
      </c>
      <c r="G855" s="7" t="s">
        <v>849</v>
      </c>
      <c r="H855" s="19" t="s">
        <v>831</v>
      </c>
      <c r="I855" s="19">
        <v>10000</v>
      </c>
      <c r="J855" s="19">
        <v>104</v>
      </c>
      <c r="K855" s="7"/>
    </row>
    <row r="856" spans="1:11" ht="110.25" x14ac:dyDescent="0.2">
      <c r="A856" s="18" t="s">
        <v>7</v>
      </c>
      <c r="B856" s="7" t="s">
        <v>8</v>
      </c>
      <c r="C856" s="7">
        <v>761</v>
      </c>
      <c r="D856" s="7" t="s">
        <v>829</v>
      </c>
      <c r="E856" s="7" t="s">
        <v>10</v>
      </c>
      <c r="F856" s="7" t="s">
        <v>11</v>
      </c>
      <c r="G856" s="7" t="s">
        <v>420</v>
      </c>
      <c r="H856" s="19" t="s">
        <v>831</v>
      </c>
      <c r="I856" s="19">
        <v>20000</v>
      </c>
      <c r="J856" s="19">
        <v>3705</v>
      </c>
      <c r="K856" s="7"/>
    </row>
    <row r="857" spans="1:11" ht="110.25" x14ac:dyDescent="0.2">
      <c r="A857" s="18" t="s">
        <v>7</v>
      </c>
      <c r="B857" s="7" t="s">
        <v>8</v>
      </c>
      <c r="C857" s="7">
        <v>761</v>
      </c>
      <c r="D857" s="7" t="s">
        <v>829</v>
      </c>
      <c r="E857" s="7" t="s">
        <v>10</v>
      </c>
      <c r="F857" s="7" t="s">
        <v>11</v>
      </c>
      <c r="G857" s="7" t="s">
        <v>850</v>
      </c>
      <c r="H857" s="19" t="s">
        <v>831</v>
      </c>
      <c r="I857" s="19">
        <v>15000</v>
      </c>
      <c r="J857" s="19">
        <v>1040</v>
      </c>
      <c r="K857" s="7"/>
    </row>
    <row r="858" spans="1:11" ht="110.25" x14ac:dyDescent="0.2">
      <c r="A858" s="18" t="s">
        <v>7</v>
      </c>
      <c r="B858" s="7" t="s">
        <v>8</v>
      </c>
      <c r="C858" s="7">
        <v>761</v>
      </c>
      <c r="D858" s="7" t="s">
        <v>829</v>
      </c>
      <c r="E858" s="7" t="s">
        <v>10</v>
      </c>
      <c r="F858" s="7" t="s">
        <v>11</v>
      </c>
      <c r="G858" s="7" t="s">
        <v>851</v>
      </c>
      <c r="H858" s="19" t="s">
        <v>831</v>
      </c>
      <c r="I858" s="19">
        <v>166000</v>
      </c>
      <c r="J858" s="19">
        <v>1202</v>
      </c>
      <c r="K858" s="7"/>
    </row>
    <row r="859" spans="1:11" ht="110.25" x14ac:dyDescent="0.2">
      <c r="A859" s="18" t="s">
        <v>7</v>
      </c>
      <c r="B859" s="7" t="s">
        <v>8</v>
      </c>
      <c r="C859" s="7">
        <v>761</v>
      </c>
      <c r="D859" s="7" t="s">
        <v>829</v>
      </c>
      <c r="E859" s="7" t="s">
        <v>10</v>
      </c>
      <c r="F859" s="7" t="s">
        <v>11</v>
      </c>
      <c r="G859" s="7" t="s">
        <v>852</v>
      </c>
      <c r="H859" s="19" t="s">
        <v>831</v>
      </c>
      <c r="I859" s="19">
        <v>15000</v>
      </c>
      <c r="J859" s="19">
        <v>15000</v>
      </c>
      <c r="K859" s="7"/>
    </row>
    <row r="860" spans="1:11" ht="110.25" x14ac:dyDescent="0.2">
      <c r="A860" s="18" t="s">
        <v>7</v>
      </c>
      <c r="B860" s="7" t="s">
        <v>8</v>
      </c>
      <c r="C860" s="7">
        <v>761</v>
      </c>
      <c r="D860" s="7" t="s">
        <v>829</v>
      </c>
      <c r="E860" s="7" t="s">
        <v>10</v>
      </c>
      <c r="F860" s="7" t="s">
        <v>11</v>
      </c>
      <c r="G860" s="7" t="s">
        <v>853</v>
      </c>
      <c r="H860" s="19" t="s">
        <v>831</v>
      </c>
      <c r="I860" s="19">
        <v>5000</v>
      </c>
      <c r="J860" s="19">
        <v>5000</v>
      </c>
      <c r="K860" s="7"/>
    </row>
    <row r="861" spans="1:11" ht="110.25" x14ac:dyDescent="0.2">
      <c r="A861" s="18" t="s">
        <v>7</v>
      </c>
      <c r="B861" s="7" t="s">
        <v>8</v>
      </c>
      <c r="C861" s="7">
        <v>761</v>
      </c>
      <c r="D861" s="7" t="s">
        <v>829</v>
      </c>
      <c r="E861" s="7" t="s">
        <v>10</v>
      </c>
      <c r="F861" s="7" t="s">
        <v>11</v>
      </c>
      <c r="G861" s="7" t="s">
        <v>854</v>
      </c>
      <c r="H861" s="19" t="s">
        <v>831</v>
      </c>
      <c r="I861" s="19">
        <v>8000</v>
      </c>
      <c r="J861" s="19">
        <v>1549</v>
      </c>
      <c r="K861" s="7"/>
    </row>
    <row r="862" spans="1:11" ht="110.25" x14ac:dyDescent="0.2">
      <c r="A862" s="18" t="s">
        <v>7</v>
      </c>
      <c r="B862" s="7" t="s">
        <v>8</v>
      </c>
      <c r="C862" s="7">
        <v>761</v>
      </c>
      <c r="D862" s="7" t="s">
        <v>829</v>
      </c>
      <c r="E862" s="7" t="s">
        <v>10</v>
      </c>
      <c r="F862" s="7" t="s">
        <v>11</v>
      </c>
      <c r="G862" s="7" t="s">
        <v>855</v>
      </c>
      <c r="H862" s="19" t="s">
        <v>831</v>
      </c>
      <c r="I862" s="19">
        <v>5000</v>
      </c>
      <c r="J862" s="19">
        <v>5000</v>
      </c>
      <c r="K862" s="7"/>
    </row>
    <row r="863" spans="1:11" ht="110.25" x14ac:dyDescent="0.2">
      <c r="A863" s="18" t="s">
        <v>7</v>
      </c>
      <c r="B863" s="7" t="s">
        <v>8</v>
      </c>
      <c r="C863" s="7">
        <v>761</v>
      </c>
      <c r="D863" s="7" t="s">
        <v>829</v>
      </c>
      <c r="E863" s="7" t="s">
        <v>10</v>
      </c>
      <c r="F863" s="7" t="s">
        <v>11</v>
      </c>
      <c r="G863" s="7" t="s">
        <v>856</v>
      </c>
      <c r="H863" s="19" t="s">
        <v>831</v>
      </c>
      <c r="I863" s="19">
        <v>4000</v>
      </c>
      <c r="J863" s="19">
        <v>4000</v>
      </c>
      <c r="K863" s="7"/>
    </row>
    <row r="864" spans="1:11" ht="110.25" x14ac:dyDescent="0.2">
      <c r="A864" s="18" t="s">
        <v>7</v>
      </c>
      <c r="B864" s="7" t="s">
        <v>8</v>
      </c>
      <c r="C864" s="7">
        <v>761</v>
      </c>
      <c r="D864" s="7" t="s">
        <v>829</v>
      </c>
      <c r="E864" s="7" t="s">
        <v>10</v>
      </c>
      <c r="F864" s="7" t="s">
        <v>11</v>
      </c>
      <c r="G864" s="7" t="s">
        <v>857</v>
      </c>
      <c r="H864" s="19" t="s">
        <v>831</v>
      </c>
      <c r="I864" s="19">
        <v>4000</v>
      </c>
      <c r="J864" s="19">
        <v>4000</v>
      </c>
      <c r="K864" s="7"/>
    </row>
    <row r="865" spans="1:11" ht="110.25" x14ac:dyDescent="0.2">
      <c r="A865" s="18" t="s">
        <v>7</v>
      </c>
      <c r="B865" s="7" t="s">
        <v>8</v>
      </c>
      <c r="C865" s="7">
        <v>761</v>
      </c>
      <c r="D865" s="7" t="s">
        <v>829</v>
      </c>
      <c r="E865" s="7" t="s">
        <v>10</v>
      </c>
      <c r="F865" s="7" t="s">
        <v>11</v>
      </c>
      <c r="G865" s="7" t="s">
        <v>858</v>
      </c>
      <c r="H865" s="19" t="s">
        <v>831</v>
      </c>
      <c r="I865" s="19">
        <v>14000</v>
      </c>
      <c r="J865" s="19">
        <v>154</v>
      </c>
      <c r="K865" s="7"/>
    </row>
    <row r="866" spans="1:11" ht="110.25" x14ac:dyDescent="0.2">
      <c r="A866" s="18" t="s">
        <v>7</v>
      </c>
      <c r="B866" s="7" t="s">
        <v>8</v>
      </c>
      <c r="C866" s="7">
        <v>761</v>
      </c>
      <c r="D866" s="7" t="s">
        <v>829</v>
      </c>
      <c r="E866" s="7" t="s">
        <v>10</v>
      </c>
      <c r="F866" s="7" t="s">
        <v>11</v>
      </c>
      <c r="G866" s="7" t="s">
        <v>859</v>
      </c>
      <c r="H866" s="19" t="s">
        <v>831</v>
      </c>
      <c r="I866" s="19">
        <v>5000</v>
      </c>
      <c r="J866" s="19">
        <v>5000</v>
      </c>
      <c r="K866" s="7"/>
    </row>
    <row r="867" spans="1:11" ht="110.25" x14ac:dyDescent="0.2">
      <c r="A867" s="18" t="s">
        <v>7</v>
      </c>
      <c r="B867" s="7" t="s">
        <v>8</v>
      </c>
      <c r="C867" s="7">
        <v>761</v>
      </c>
      <c r="D867" s="7" t="s">
        <v>829</v>
      </c>
      <c r="E867" s="7" t="s">
        <v>10</v>
      </c>
      <c r="F867" s="7" t="s">
        <v>11</v>
      </c>
      <c r="G867" s="7" t="s">
        <v>860</v>
      </c>
      <c r="H867" s="19" t="s">
        <v>831</v>
      </c>
      <c r="I867" s="19">
        <v>15000</v>
      </c>
      <c r="J867" s="19">
        <v>810</v>
      </c>
      <c r="K867" s="7"/>
    </row>
    <row r="868" spans="1:11" ht="110.25" x14ac:dyDescent="0.2">
      <c r="A868" s="18" t="s">
        <v>7</v>
      </c>
      <c r="B868" s="7" t="s">
        <v>8</v>
      </c>
      <c r="C868" s="7">
        <v>761</v>
      </c>
      <c r="D868" s="7" t="s">
        <v>829</v>
      </c>
      <c r="E868" s="7" t="s">
        <v>10</v>
      </c>
      <c r="F868" s="7" t="s">
        <v>11</v>
      </c>
      <c r="G868" s="7" t="s">
        <v>861</v>
      </c>
      <c r="H868" s="19" t="s">
        <v>831</v>
      </c>
      <c r="I868" s="19">
        <v>5000</v>
      </c>
      <c r="J868" s="19">
        <v>5000</v>
      </c>
      <c r="K868" s="7"/>
    </row>
    <row r="869" spans="1:11" ht="110.25" x14ac:dyDescent="0.2">
      <c r="A869" s="18" t="s">
        <v>7</v>
      </c>
      <c r="B869" s="7" t="s">
        <v>8</v>
      </c>
      <c r="C869" s="7">
        <v>761</v>
      </c>
      <c r="D869" s="7" t="s">
        <v>829</v>
      </c>
      <c r="E869" s="7" t="s">
        <v>10</v>
      </c>
      <c r="F869" s="7" t="s">
        <v>11</v>
      </c>
      <c r="G869" s="7" t="s">
        <v>862</v>
      </c>
      <c r="H869" s="19" t="s">
        <v>831</v>
      </c>
      <c r="I869" s="19">
        <v>3000</v>
      </c>
      <c r="J869" s="19">
        <v>3000</v>
      </c>
      <c r="K869" s="7"/>
    </row>
    <row r="870" spans="1:11" ht="110.25" x14ac:dyDescent="0.2">
      <c r="A870" s="18" t="s">
        <v>7</v>
      </c>
      <c r="B870" s="7" t="s">
        <v>8</v>
      </c>
      <c r="C870" s="7">
        <v>761</v>
      </c>
      <c r="D870" s="7" t="s">
        <v>829</v>
      </c>
      <c r="E870" s="7" t="s">
        <v>10</v>
      </c>
      <c r="F870" s="7" t="s">
        <v>11</v>
      </c>
      <c r="G870" s="7" t="s">
        <v>863</v>
      </c>
      <c r="H870" s="19" t="s">
        <v>831</v>
      </c>
      <c r="I870" s="19">
        <v>4000</v>
      </c>
      <c r="J870" s="19">
        <v>4000</v>
      </c>
      <c r="K870" s="7"/>
    </row>
    <row r="871" spans="1:11" ht="110.25" x14ac:dyDescent="0.2">
      <c r="A871" s="18" t="s">
        <v>7</v>
      </c>
      <c r="B871" s="7" t="s">
        <v>8</v>
      </c>
      <c r="C871" s="7">
        <v>761</v>
      </c>
      <c r="D871" s="7" t="s">
        <v>829</v>
      </c>
      <c r="E871" s="7" t="s">
        <v>10</v>
      </c>
      <c r="F871" s="7" t="s">
        <v>11</v>
      </c>
      <c r="G871" s="7" t="s">
        <v>864</v>
      </c>
      <c r="H871" s="19" t="s">
        <v>831</v>
      </c>
      <c r="I871" s="19">
        <v>3000</v>
      </c>
      <c r="J871" s="19">
        <v>3000</v>
      </c>
      <c r="K871" s="7"/>
    </row>
    <row r="872" spans="1:11" ht="110.25" x14ac:dyDescent="0.2">
      <c r="A872" s="18" t="s">
        <v>7</v>
      </c>
      <c r="B872" s="7" t="s">
        <v>8</v>
      </c>
      <c r="C872" s="7">
        <v>761</v>
      </c>
      <c r="D872" s="7" t="s">
        <v>829</v>
      </c>
      <c r="E872" s="7" t="s">
        <v>10</v>
      </c>
      <c r="F872" s="7" t="s">
        <v>11</v>
      </c>
      <c r="G872" s="7" t="s">
        <v>865</v>
      </c>
      <c r="H872" s="19" t="s">
        <v>831</v>
      </c>
      <c r="I872" s="19">
        <v>8000</v>
      </c>
      <c r="J872" s="19">
        <v>8000</v>
      </c>
      <c r="K872" s="7"/>
    </row>
    <row r="873" spans="1:11" ht="110.25" x14ac:dyDescent="0.2">
      <c r="A873" s="18" t="s">
        <v>7</v>
      </c>
      <c r="B873" s="7" t="s">
        <v>8</v>
      </c>
      <c r="C873" s="7">
        <v>761</v>
      </c>
      <c r="D873" s="7" t="s">
        <v>829</v>
      </c>
      <c r="E873" s="7" t="s">
        <v>10</v>
      </c>
      <c r="F873" s="7" t="s">
        <v>11</v>
      </c>
      <c r="G873" s="7" t="s">
        <v>866</v>
      </c>
      <c r="H873" s="19" t="s">
        <v>831</v>
      </c>
      <c r="I873" s="19">
        <v>2000</v>
      </c>
      <c r="J873" s="19">
        <v>2000</v>
      </c>
      <c r="K873" s="7"/>
    </row>
    <row r="874" spans="1:11" ht="110.25" x14ac:dyDescent="0.2">
      <c r="A874" s="18" t="s">
        <v>7</v>
      </c>
      <c r="B874" s="7" t="s">
        <v>8</v>
      </c>
      <c r="C874" s="7">
        <v>761</v>
      </c>
      <c r="D874" s="7" t="s">
        <v>829</v>
      </c>
      <c r="E874" s="7" t="s">
        <v>10</v>
      </c>
      <c r="F874" s="7" t="s">
        <v>11</v>
      </c>
      <c r="G874" s="7" t="s">
        <v>867</v>
      </c>
      <c r="H874" s="19" t="s">
        <v>831</v>
      </c>
      <c r="I874" s="19">
        <v>10000</v>
      </c>
      <c r="J874" s="19">
        <v>7829</v>
      </c>
      <c r="K874" s="7"/>
    </row>
    <row r="875" spans="1:11" ht="110.25" x14ac:dyDescent="0.2">
      <c r="A875" s="18" t="s">
        <v>7</v>
      </c>
      <c r="B875" s="7" t="s">
        <v>8</v>
      </c>
      <c r="C875" s="7">
        <v>761</v>
      </c>
      <c r="D875" s="7" t="s">
        <v>829</v>
      </c>
      <c r="E875" s="7" t="s">
        <v>10</v>
      </c>
      <c r="F875" s="7" t="s">
        <v>11</v>
      </c>
      <c r="G875" s="7" t="s">
        <v>868</v>
      </c>
      <c r="H875" s="19" t="s">
        <v>831</v>
      </c>
      <c r="I875" s="19">
        <v>5000</v>
      </c>
      <c r="J875" s="19">
        <v>5000</v>
      </c>
      <c r="K875" s="7"/>
    </row>
    <row r="876" spans="1:11" ht="110.25" x14ac:dyDescent="0.2">
      <c r="A876" s="18" t="s">
        <v>7</v>
      </c>
      <c r="B876" s="7" t="s">
        <v>8</v>
      </c>
      <c r="C876" s="7">
        <v>761</v>
      </c>
      <c r="D876" s="7" t="s">
        <v>829</v>
      </c>
      <c r="E876" s="7" t="s">
        <v>10</v>
      </c>
      <c r="F876" s="7" t="s">
        <v>11</v>
      </c>
      <c r="G876" s="7" t="s">
        <v>869</v>
      </c>
      <c r="H876" s="19" t="s">
        <v>831</v>
      </c>
      <c r="I876" s="19">
        <v>2500</v>
      </c>
      <c r="J876" s="19">
        <v>2500</v>
      </c>
      <c r="K876" s="7"/>
    </row>
    <row r="877" spans="1:11" ht="110.25" x14ac:dyDescent="0.2">
      <c r="A877" s="18" t="s">
        <v>7</v>
      </c>
      <c r="B877" s="7" t="s">
        <v>8</v>
      </c>
      <c r="C877" s="7">
        <v>761</v>
      </c>
      <c r="D877" s="7" t="s">
        <v>829</v>
      </c>
      <c r="E877" s="7" t="s">
        <v>10</v>
      </c>
      <c r="F877" s="7" t="s">
        <v>11</v>
      </c>
      <c r="G877" s="7" t="s">
        <v>870</v>
      </c>
      <c r="H877" s="19" t="s">
        <v>831</v>
      </c>
      <c r="I877" s="19">
        <v>5000</v>
      </c>
      <c r="J877" s="19">
        <v>5000</v>
      </c>
      <c r="K877" s="7"/>
    </row>
    <row r="878" spans="1:11" ht="110.25" x14ac:dyDescent="0.2">
      <c r="A878" s="18" t="s">
        <v>7</v>
      </c>
      <c r="B878" s="7" t="s">
        <v>8</v>
      </c>
      <c r="C878" s="7">
        <v>761</v>
      </c>
      <c r="D878" s="7" t="s">
        <v>829</v>
      </c>
      <c r="E878" s="7" t="s">
        <v>10</v>
      </c>
      <c r="F878" s="7" t="s">
        <v>11</v>
      </c>
      <c r="G878" s="7" t="s">
        <v>871</v>
      </c>
      <c r="H878" s="19" t="s">
        <v>831</v>
      </c>
      <c r="I878" s="19">
        <v>3000</v>
      </c>
      <c r="J878" s="19">
        <v>3000</v>
      </c>
      <c r="K878" s="7"/>
    </row>
    <row r="879" spans="1:11" ht="110.25" x14ac:dyDescent="0.2">
      <c r="A879" s="18" t="s">
        <v>7</v>
      </c>
      <c r="B879" s="7" t="s">
        <v>8</v>
      </c>
      <c r="C879" s="7">
        <v>761</v>
      </c>
      <c r="D879" s="7" t="s">
        <v>829</v>
      </c>
      <c r="E879" s="7" t="s">
        <v>10</v>
      </c>
      <c r="F879" s="7" t="s">
        <v>11</v>
      </c>
      <c r="G879" s="7" t="s">
        <v>872</v>
      </c>
      <c r="H879" s="19" t="s">
        <v>831</v>
      </c>
      <c r="I879" s="19">
        <v>5000</v>
      </c>
      <c r="J879" s="19">
        <v>5000</v>
      </c>
      <c r="K879" s="7"/>
    </row>
    <row r="880" spans="1:11" ht="110.25" x14ac:dyDescent="0.2">
      <c r="A880" s="18" t="s">
        <v>7</v>
      </c>
      <c r="B880" s="7" t="s">
        <v>8</v>
      </c>
      <c r="C880" s="7">
        <v>761</v>
      </c>
      <c r="D880" s="7" t="s">
        <v>829</v>
      </c>
      <c r="E880" s="7" t="s">
        <v>10</v>
      </c>
      <c r="F880" s="7" t="s">
        <v>11</v>
      </c>
      <c r="G880" s="7" t="s">
        <v>873</v>
      </c>
      <c r="H880" s="19" t="s">
        <v>831</v>
      </c>
      <c r="I880" s="19">
        <v>22500</v>
      </c>
      <c r="J880" s="19">
        <v>248</v>
      </c>
      <c r="K880" s="7"/>
    </row>
    <row r="881" spans="1:11" ht="110.25" x14ac:dyDescent="0.2">
      <c r="A881" s="18" t="s">
        <v>7</v>
      </c>
      <c r="B881" s="7" t="s">
        <v>8</v>
      </c>
      <c r="C881" s="7">
        <v>761</v>
      </c>
      <c r="D881" s="7" t="s">
        <v>829</v>
      </c>
      <c r="E881" s="7" t="s">
        <v>10</v>
      </c>
      <c r="F881" s="7" t="s">
        <v>11</v>
      </c>
      <c r="G881" s="7" t="s">
        <v>874</v>
      </c>
      <c r="H881" s="19" t="s">
        <v>831</v>
      </c>
      <c r="I881" s="19">
        <v>2500</v>
      </c>
      <c r="J881" s="19">
        <v>2500</v>
      </c>
      <c r="K881" s="7"/>
    </row>
    <row r="882" spans="1:11" ht="110.25" x14ac:dyDescent="0.2">
      <c r="A882" s="18" t="s">
        <v>7</v>
      </c>
      <c r="B882" s="7" t="s">
        <v>8</v>
      </c>
      <c r="C882" s="7">
        <v>761</v>
      </c>
      <c r="D882" s="7" t="s">
        <v>829</v>
      </c>
      <c r="E882" s="7" t="s">
        <v>10</v>
      </c>
      <c r="F882" s="7" t="s">
        <v>11</v>
      </c>
      <c r="G882" s="7" t="s">
        <v>875</v>
      </c>
      <c r="H882" s="19" t="s">
        <v>831</v>
      </c>
      <c r="I882" s="19">
        <v>5000</v>
      </c>
      <c r="J882" s="19">
        <v>5000</v>
      </c>
      <c r="K882" s="7"/>
    </row>
    <row r="883" spans="1:11" ht="110.25" x14ac:dyDescent="0.2">
      <c r="A883" s="18" t="s">
        <v>7</v>
      </c>
      <c r="B883" s="7" t="s">
        <v>8</v>
      </c>
      <c r="C883" s="7">
        <v>761</v>
      </c>
      <c r="D883" s="7" t="s">
        <v>829</v>
      </c>
      <c r="E883" s="7" t="s">
        <v>10</v>
      </c>
      <c r="F883" s="7" t="s">
        <v>11</v>
      </c>
      <c r="G883" s="7" t="s">
        <v>832</v>
      </c>
      <c r="H883" s="19" t="s">
        <v>831</v>
      </c>
      <c r="I883" s="19">
        <v>55500</v>
      </c>
      <c r="J883" s="19">
        <v>55500</v>
      </c>
      <c r="K883" s="7"/>
    </row>
    <row r="884" spans="1:11" ht="110.25" x14ac:dyDescent="0.2">
      <c r="A884" s="18" t="s">
        <v>7</v>
      </c>
      <c r="B884" s="7" t="s">
        <v>8</v>
      </c>
      <c r="C884" s="7">
        <v>761</v>
      </c>
      <c r="D884" s="7" t="s">
        <v>829</v>
      </c>
      <c r="E884" s="7" t="s">
        <v>10</v>
      </c>
      <c r="F884" s="7" t="s">
        <v>11</v>
      </c>
      <c r="G884" s="7" t="s">
        <v>876</v>
      </c>
      <c r="H884" s="19" t="s">
        <v>831</v>
      </c>
      <c r="I884" s="19">
        <v>2500</v>
      </c>
      <c r="J884" s="19">
        <v>2500</v>
      </c>
      <c r="K884" s="7"/>
    </row>
    <row r="885" spans="1:11" ht="110.25" x14ac:dyDescent="0.2">
      <c r="A885" s="18" t="s">
        <v>7</v>
      </c>
      <c r="B885" s="7" t="s">
        <v>8</v>
      </c>
      <c r="C885" s="7">
        <v>761</v>
      </c>
      <c r="D885" s="7" t="s">
        <v>829</v>
      </c>
      <c r="E885" s="7" t="s">
        <v>10</v>
      </c>
      <c r="F885" s="7" t="s">
        <v>11</v>
      </c>
      <c r="G885" s="7" t="s">
        <v>877</v>
      </c>
      <c r="H885" s="19" t="s">
        <v>831</v>
      </c>
      <c r="I885" s="19">
        <v>5000</v>
      </c>
      <c r="J885" s="19">
        <v>5000</v>
      </c>
      <c r="K885" s="7"/>
    </row>
    <row r="886" spans="1:11" ht="110.25" x14ac:dyDescent="0.2">
      <c r="A886" s="18" t="s">
        <v>7</v>
      </c>
      <c r="B886" s="7" t="s">
        <v>8</v>
      </c>
      <c r="C886" s="7">
        <v>761</v>
      </c>
      <c r="D886" s="7" t="s">
        <v>829</v>
      </c>
      <c r="E886" s="7" t="s">
        <v>10</v>
      </c>
      <c r="F886" s="7" t="s">
        <v>11</v>
      </c>
      <c r="G886" s="7" t="s">
        <v>878</v>
      </c>
      <c r="H886" s="19" t="s">
        <v>831</v>
      </c>
      <c r="I886" s="19">
        <v>10000</v>
      </c>
      <c r="J886" s="19">
        <v>8714</v>
      </c>
      <c r="K886" s="7"/>
    </row>
    <row r="887" spans="1:11" ht="110.25" x14ac:dyDescent="0.2">
      <c r="A887" s="18" t="s">
        <v>7</v>
      </c>
      <c r="B887" s="7" t="s">
        <v>8</v>
      </c>
      <c r="C887" s="7">
        <v>761</v>
      </c>
      <c r="D887" s="7" t="s">
        <v>829</v>
      </c>
      <c r="E887" s="7" t="s">
        <v>10</v>
      </c>
      <c r="F887" s="7" t="s">
        <v>11</v>
      </c>
      <c r="G887" s="7" t="s">
        <v>879</v>
      </c>
      <c r="H887" s="19" t="s">
        <v>831</v>
      </c>
      <c r="I887" s="19">
        <v>5000</v>
      </c>
      <c r="J887" s="19">
        <v>285</v>
      </c>
      <c r="K887" s="7"/>
    </row>
    <row r="888" spans="1:11" ht="110.25" x14ac:dyDescent="0.2">
      <c r="A888" s="18" t="s">
        <v>7</v>
      </c>
      <c r="B888" s="7" t="s">
        <v>8</v>
      </c>
      <c r="C888" s="7">
        <v>762</v>
      </c>
      <c r="D888" s="7" t="s">
        <v>829</v>
      </c>
      <c r="E888" s="7" t="s">
        <v>10</v>
      </c>
      <c r="F888" s="7" t="s">
        <v>11</v>
      </c>
      <c r="G888" s="7" t="s">
        <v>880</v>
      </c>
      <c r="H888" s="19" t="s">
        <v>831</v>
      </c>
      <c r="I888" s="19">
        <v>3000</v>
      </c>
      <c r="J888" s="19">
        <v>3000</v>
      </c>
      <c r="K888" s="7"/>
    </row>
    <row r="889" spans="1:11" ht="110.25" x14ac:dyDescent="0.2">
      <c r="A889" s="18" t="s">
        <v>7</v>
      </c>
      <c r="B889" s="20" t="s">
        <v>8</v>
      </c>
      <c r="C889" s="20">
        <v>762</v>
      </c>
      <c r="D889" s="20" t="s">
        <v>829</v>
      </c>
      <c r="E889" s="20" t="s">
        <v>10</v>
      </c>
      <c r="F889" s="20" t="s">
        <v>11</v>
      </c>
      <c r="G889" s="7" t="s">
        <v>881</v>
      </c>
      <c r="H889" s="19" t="s">
        <v>831</v>
      </c>
      <c r="I889" s="21">
        <v>1000</v>
      </c>
      <c r="J889" s="21">
        <v>1000</v>
      </c>
      <c r="K889" s="20"/>
    </row>
    <row r="890" spans="1:11" ht="110.25" x14ac:dyDescent="0.2">
      <c r="A890" s="18" t="s">
        <v>7</v>
      </c>
      <c r="B890" s="20" t="s">
        <v>8</v>
      </c>
      <c r="C890" s="20">
        <v>762</v>
      </c>
      <c r="D890" s="20" t="s">
        <v>829</v>
      </c>
      <c r="E890" s="20" t="s">
        <v>10</v>
      </c>
      <c r="F890" s="20" t="s">
        <v>11</v>
      </c>
      <c r="G890" s="7" t="s">
        <v>882</v>
      </c>
      <c r="H890" s="19" t="s">
        <v>831</v>
      </c>
      <c r="I890" s="21">
        <v>1000</v>
      </c>
      <c r="J890" s="21">
        <v>1000</v>
      </c>
      <c r="K890" s="20"/>
    </row>
    <row r="891" spans="1:11" ht="110.25" x14ac:dyDescent="0.2">
      <c r="A891" s="18" t="s">
        <v>7</v>
      </c>
      <c r="B891" s="20" t="s">
        <v>8</v>
      </c>
      <c r="C891" s="20">
        <v>762</v>
      </c>
      <c r="D891" s="20" t="s">
        <v>829</v>
      </c>
      <c r="E891" s="20" t="s">
        <v>10</v>
      </c>
      <c r="F891" s="20" t="s">
        <v>11</v>
      </c>
      <c r="G891" s="7" t="s">
        <v>883</v>
      </c>
      <c r="H891" s="19" t="s">
        <v>831</v>
      </c>
      <c r="I891" s="21">
        <v>5000</v>
      </c>
      <c r="J891" s="21">
        <v>250</v>
      </c>
      <c r="K891" s="20"/>
    </row>
    <row r="892" spans="1:11" ht="110.25" x14ac:dyDescent="0.2">
      <c r="A892" s="18" t="s">
        <v>7</v>
      </c>
      <c r="B892" s="20" t="s">
        <v>8</v>
      </c>
      <c r="C892" s="20">
        <v>762</v>
      </c>
      <c r="D892" s="20" t="s">
        <v>829</v>
      </c>
      <c r="E892" s="20" t="s">
        <v>10</v>
      </c>
      <c r="F892" s="20" t="s">
        <v>11</v>
      </c>
      <c r="G892" s="7" t="s">
        <v>884</v>
      </c>
      <c r="H892" s="19" t="s">
        <v>831</v>
      </c>
      <c r="I892" s="21">
        <v>60000</v>
      </c>
      <c r="J892" s="21">
        <v>60000</v>
      </c>
      <c r="K892" s="20"/>
    </row>
    <row r="893" spans="1:11" ht="110.25" x14ac:dyDescent="0.2">
      <c r="A893" s="18" t="s">
        <v>7</v>
      </c>
      <c r="B893" s="20" t="s">
        <v>8</v>
      </c>
      <c r="C893" s="20">
        <v>762</v>
      </c>
      <c r="D893" s="20" t="s">
        <v>829</v>
      </c>
      <c r="E893" s="20" t="s">
        <v>10</v>
      </c>
      <c r="F893" s="20" t="s">
        <v>11</v>
      </c>
      <c r="G893" s="7" t="s">
        <v>885</v>
      </c>
      <c r="H893" s="19" t="s">
        <v>831</v>
      </c>
      <c r="I893" s="21">
        <v>5000</v>
      </c>
      <c r="J893" s="21">
        <v>232</v>
      </c>
      <c r="K893" s="20"/>
    </row>
    <row r="894" spans="1:11" ht="110.25" x14ac:dyDescent="0.2">
      <c r="A894" s="18" t="s">
        <v>7</v>
      </c>
      <c r="B894" s="20" t="s">
        <v>8</v>
      </c>
      <c r="C894" s="20">
        <v>762</v>
      </c>
      <c r="D894" s="20" t="s">
        <v>829</v>
      </c>
      <c r="E894" s="20" t="s">
        <v>10</v>
      </c>
      <c r="F894" s="20" t="s">
        <v>11</v>
      </c>
      <c r="G894" s="7" t="s">
        <v>886</v>
      </c>
      <c r="H894" s="19" t="s">
        <v>831</v>
      </c>
      <c r="I894" s="21">
        <v>2500</v>
      </c>
      <c r="J894" s="21">
        <v>2500</v>
      </c>
      <c r="K894" s="20"/>
    </row>
    <row r="895" spans="1:11" ht="110.25" x14ac:dyDescent="0.2">
      <c r="A895" s="18" t="s">
        <v>7</v>
      </c>
      <c r="B895" s="20" t="s">
        <v>8</v>
      </c>
      <c r="C895" s="20">
        <v>762</v>
      </c>
      <c r="D895" s="20" t="s">
        <v>829</v>
      </c>
      <c r="E895" s="20" t="s">
        <v>10</v>
      </c>
      <c r="F895" s="20" t="s">
        <v>11</v>
      </c>
      <c r="G895" s="7" t="s">
        <v>887</v>
      </c>
      <c r="H895" s="19" t="s">
        <v>831</v>
      </c>
      <c r="I895" s="21">
        <v>10000</v>
      </c>
      <c r="J895" s="21">
        <v>365</v>
      </c>
      <c r="K895" s="20"/>
    </row>
    <row r="896" spans="1:11" ht="110.25" x14ac:dyDescent="0.2">
      <c r="A896" s="18" t="s">
        <v>7</v>
      </c>
      <c r="B896" s="20" t="s">
        <v>8</v>
      </c>
      <c r="C896" s="20">
        <v>762</v>
      </c>
      <c r="D896" s="20" t="s">
        <v>829</v>
      </c>
      <c r="E896" s="20" t="s">
        <v>10</v>
      </c>
      <c r="F896" s="20" t="s">
        <v>11</v>
      </c>
      <c r="G896" s="7" t="s">
        <v>888</v>
      </c>
      <c r="H896" s="19" t="s">
        <v>831</v>
      </c>
      <c r="I896" s="21">
        <v>5000</v>
      </c>
      <c r="J896" s="21">
        <v>739</v>
      </c>
      <c r="K896" s="20"/>
    </row>
    <row r="897" spans="1:11" ht="110.25" x14ac:dyDescent="0.2">
      <c r="A897" s="18" t="s">
        <v>7</v>
      </c>
      <c r="B897" s="20" t="s">
        <v>8</v>
      </c>
      <c r="C897" s="20">
        <v>762</v>
      </c>
      <c r="D897" s="20" t="s">
        <v>829</v>
      </c>
      <c r="E897" s="20" t="s">
        <v>10</v>
      </c>
      <c r="F897" s="20" t="s">
        <v>11</v>
      </c>
      <c r="G897" s="7" t="s">
        <v>889</v>
      </c>
      <c r="H897" s="19" t="s">
        <v>831</v>
      </c>
      <c r="I897" s="21">
        <v>15000</v>
      </c>
      <c r="J897" s="21">
        <v>2799</v>
      </c>
      <c r="K897" s="20"/>
    </row>
    <row r="898" spans="1:11" ht="110.25" x14ac:dyDescent="0.2">
      <c r="A898" s="18" t="s">
        <v>7</v>
      </c>
      <c r="B898" s="20" t="s">
        <v>8</v>
      </c>
      <c r="C898" s="20">
        <v>762</v>
      </c>
      <c r="D898" s="20" t="s">
        <v>829</v>
      </c>
      <c r="E898" s="20" t="s">
        <v>10</v>
      </c>
      <c r="F898" s="20" t="s">
        <v>11</v>
      </c>
      <c r="G898" s="7" t="s">
        <v>890</v>
      </c>
      <c r="H898" s="19" t="s">
        <v>831</v>
      </c>
      <c r="I898" s="21">
        <v>10000</v>
      </c>
      <c r="J898" s="21">
        <v>110</v>
      </c>
      <c r="K898" s="20"/>
    </row>
    <row r="899" spans="1:11" ht="110.25" x14ac:dyDescent="0.2">
      <c r="A899" s="18" t="s">
        <v>7</v>
      </c>
      <c r="B899" s="20" t="s">
        <v>8</v>
      </c>
      <c r="C899" s="20">
        <v>762</v>
      </c>
      <c r="D899" s="20" t="s">
        <v>829</v>
      </c>
      <c r="E899" s="20" t="s">
        <v>10</v>
      </c>
      <c r="F899" s="20" t="s">
        <v>11</v>
      </c>
      <c r="G899" s="7" t="s">
        <v>891</v>
      </c>
      <c r="H899" s="19" t="s">
        <v>831</v>
      </c>
      <c r="I899" s="21">
        <v>15000</v>
      </c>
      <c r="J899" s="21">
        <v>165</v>
      </c>
      <c r="K899" s="20"/>
    </row>
    <row r="900" spans="1:11" ht="110.25" x14ac:dyDescent="0.2">
      <c r="A900" s="18" t="s">
        <v>7</v>
      </c>
      <c r="B900" s="20" t="s">
        <v>8</v>
      </c>
      <c r="C900" s="20">
        <v>762</v>
      </c>
      <c r="D900" s="20" t="s">
        <v>829</v>
      </c>
      <c r="E900" s="20" t="s">
        <v>10</v>
      </c>
      <c r="F900" s="20" t="s">
        <v>11</v>
      </c>
      <c r="G900" s="7" t="s">
        <v>892</v>
      </c>
      <c r="H900" s="19" t="s">
        <v>831</v>
      </c>
      <c r="I900" s="21">
        <v>5000</v>
      </c>
      <c r="J900" s="21">
        <v>5000</v>
      </c>
      <c r="K900" s="20"/>
    </row>
    <row r="901" spans="1:11" ht="110.25" x14ac:dyDescent="0.2">
      <c r="A901" s="18" t="s">
        <v>7</v>
      </c>
      <c r="B901" s="20" t="s">
        <v>8</v>
      </c>
      <c r="C901" s="20">
        <v>762</v>
      </c>
      <c r="D901" s="20" t="s">
        <v>829</v>
      </c>
      <c r="E901" s="20" t="s">
        <v>10</v>
      </c>
      <c r="F901" s="20" t="s">
        <v>11</v>
      </c>
      <c r="G901" s="7" t="s">
        <v>893</v>
      </c>
      <c r="H901" s="19" t="s">
        <v>831</v>
      </c>
      <c r="I901" s="21">
        <v>5000</v>
      </c>
      <c r="J901" s="21">
        <v>5000</v>
      </c>
      <c r="K901" s="20"/>
    </row>
    <row r="902" spans="1:11" ht="110.25" x14ac:dyDescent="0.2">
      <c r="A902" s="18" t="s">
        <v>7</v>
      </c>
      <c r="B902" s="20" t="s">
        <v>8</v>
      </c>
      <c r="C902" s="20">
        <v>762</v>
      </c>
      <c r="D902" s="20" t="s">
        <v>829</v>
      </c>
      <c r="E902" s="20" t="s">
        <v>10</v>
      </c>
      <c r="F902" s="20" t="s">
        <v>11</v>
      </c>
      <c r="G902" s="7" t="s">
        <v>463</v>
      </c>
      <c r="H902" s="19" t="s">
        <v>831</v>
      </c>
      <c r="I902" s="21">
        <v>40000</v>
      </c>
      <c r="J902" s="21">
        <v>1040</v>
      </c>
      <c r="K902" s="20"/>
    </row>
    <row r="903" spans="1:11" ht="110.25" x14ac:dyDescent="0.2">
      <c r="A903" s="18" t="s">
        <v>7</v>
      </c>
      <c r="B903" s="20" t="s">
        <v>8</v>
      </c>
      <c r="C903" s="20">
        <v>762</v>
      </c>
      <c r="D903" s="20" t="s">
        <v>829</v>
      </c>
      <c r="E903" s="20" t="s">
        <v>10</v>
      </c>
      <c r="F903" s="20" t="s">
        <v>11</v>
      </c>
      <c r="G903" s="7" t="s">
        <v>894</v>
      </c>
      <c r="H903" s="19" t="s">
        <v>831</v>
      </c>
      <c r="I903" s="21">
        <v>15000</v>
      </c>
      <c r="J903" s="21">
        <v>5650</v>
      </c>
      <c r="K903" s="20"/>
    </row>
    <row r="904" spans="1:11" ht="110.25" x14ac:dyDescent="0.2">
      <c r="A904" s="18" t="s">
        <v>7</v>
      </c>
      <c r="B904" s="20" t="s">
        <v>8</v>
      </c>
      <c r="C904" s="20">
        <v>762</v>
      </c>
      <c r="D904" s="20" t="s">
        <v>829</v>
      </c>
      <c r="E904" s="20" t="s">
        <v>10</v>
      </c>
      <c r="F904" s="20" t="s">
        <v>11</v>
      </c>
      <c r="G904" s="7" t="s">
        <v>895</v>
      </c>
      <c r="H904" s="19" t="s">
        <v>831</v>
      </c>
      <c r="I904" s="21">
        <v>535000</v>
      </c>
      <c r="J904" s="21">
        <v>3367</v>
      </c>
      <c r="K904" s="20"/>
    </row>
    <row r="905" spans="1:11" ht="110.25" x14ac:dyDescent="0.2">
      <c r="A905" s="18" t="s">
        <v>7</v>
      </c>
      <c r="B905" s="20" t="s">
        <v>8</v>
      </c>
      <c r="C905" s="20">
        <v>762</v>
      </c>
      <c r="D905" s="20" t="s">
        <v>829</v>
      </c>
      <c r="E905" s="20" t="s">
        <v>10</v>
      </c>
      <c r="F905" s="20" t="s">
        <v>11</v>
      </c>
      <c r="G905" s="7" t="s">
        <v>896</v>
      </c>
      <c r="H905" s="19" t="s">
        <v>831</v>
      </c>
      <c r="I905" s="21">
        <v>13000</v>
      </c>
      <c r="J905" s="21">
        <v>143</v>
      </c>
      <c r="K905" s="20"/>
    </row>
    <row r="906" spans="1:11" ht="110.25" x14ac:dyDescent="0.2">
      <c r="A906" s="18" t="s">
        <v>7</v>
      </c>
      <c r="B906" s="20" t="s">
        <v>8</v>
      </c>
      <c r="C906" s="20">
        <v>762</v>
      </c>
      <c r="D906" s="20" t="s">
        <v>829</v>
      </c>
      <c r="E906" s="20" t="s">
        <v>10</v>
      </c>
      <c r="F906" s="20" t="s">
        <v>11</v>
      </c>
      <c r="G906" s="7" t="s">
        <v>897</v>
      </c>
      <c r="H906" s="19" t="s">
        <v>831</v>
      </c>
      <c r="I906" s="21">
        <v>5000</v>
      </c>
      <c r="J906" s="21">
        <v>183</v>
      </c>
      <c r="K906" s="20"/>
    </row>
    <row r="907" spans="1:11" ht="110.25" x14ac:dyDescent="0.2">
      <c r="A907" s="18" t="s">
        <v>7</v>
      </c>
      <c r="B907" s="20" t="s">
        <v>8</v>
      </c>
      <c r="C907" s="20">
        <v>762</v>
      </c>
      <c r="D907" s="20" t="s">
        <v>829</v>
      </c>
      <c r="E907" s="20" t="s">
        <v>10</v>
      </c>
      <c r="F907" s="20" t="s">
        <v>11</v>
      </c>
      <c r="G907" s="7" t="s">
        <v>898</v>
      </c>
      <c r="H907" s="19" t="s">
        <v>831</v>
      </c>
      <c r="I907" s="21">
        <v>50000</v>
      </c>
      <c r="J907" s="21">
        <v>50000</v>
      </c>
      <c r="K907" s="20"/>
    </row>
    <row r="908" spans="1:11" ht="110.25" x14ac:dyDescent="0.2">
      <c r="A908" s="18" t="s">
        <v>7</v>
      </c>
      <c r="B908" s="20" t="s">
        <v>8</v>
      </c>
      <c r="C908" s="20">
        <v>762</v>
      </c>
      <c r="D908" s="20" t="s">
        <v>829</v>
      </c>
      <c r="E908" s="20" t="s">
        <v>10</v>
      </c>
      <c r="F908" s="20" t="s">
        <v>11</v>
      </c>
      <c r="G908" s="7" t="s">
        <v>899</v>
      </c>
      <c r="H908" s="19" t="s">
        <v>831</v>
      </c>
      <c r="I908" s="21">
        <v>10000</v>
      </c>
      <c r="J908" s="21">
        <v>110</v>
      </c>
      <c r="K908" s="20"/>
    </row>
    <row r="909" spans="1:11" ht="110.25" x14ac:dyDescent="0.2">
      <c r="A909" s="18" t="s">
        <v>7</v>
      </c>
      <c r="B909" s="20" t="s">
        <v>8</v>
      </c>
      <c r="C909" s="20">
        <v>762</v>
      </c>
      <c r="D909" s="20" t="s">
        <v>829</v>
      </c>
      <c r="E909" s="20" t="s">
        <v>10</v>
      </c>
      <c r="F909" s="20" t="s">
        <v>11</v>
      </c>
      <c r="G909" s="7" t="s">
        <v>900</v>
      </c>
      <c r="H909" s="19" t="s">
        <v>831</v>
      </c>
      <c r="I909" s="21">
        <v>19900</v>
      </c>
      <c r="J909" s="21">
        <v>219</v>
      </c>
      <c r="K909" s="20"/>
    </row>
    <row r="910" spans="1:11" ht="110.25" x14ac:dyDescent="0.2">
      <c r="A910" s="18" t="s">
        <v>7</v>
      </c>
      <c r="B910" s="20" t="s">
        <v>8</v>
      </c>
      <c r="C910" s="20">
        <v>762</v>
      </c>
      <c r="D910" s="20" t="s">
        <v>829</v>
      </c>
      <c r="E910" s="20" t="s">
        <v>10</v>
      </c>
      <c r="F910" s="20" t="s">
        <v>11</v>
      </c>
      <c r="G910" s="7" t="s">
        <v>901</v>
      </c>
      <c r="H910" s="19" t="s">
        <v>831</v>
      </c>
      <c r="I910" s="21">
        <v>10000</v>
      </c>
      <c r="J910" s="21">
        <v>10000</v>
      </c>
      <c r="K910" s="20"/>
    </row>
    <row r="911" spans="1:11" ht="110.25" x14ac:dyDescent="0.2">
      <c r="A911" s="18" t="s">
        <v>7</v>
      </c>
      <c r="B911" s="20" t="s">
        <v>8</v>
      </c>
      <c r="C911" s="20">
        <v>762</v>
      </c>
      <c r="D911" s="20" t="s">
        <v>829</v>
      </c>
      <c r="E911" s="20" t="s">
        <v>10</v>
      </c>
      <c r="F911" s="20" t="s">
        <v>11</v>
      </c>
      <c r="G911" s="7" t="s">
        <v>902</v>
      </c>
      <c r="H911" s="19" t="s">
        <v>831</v>
      </c>
      <c r="I911" s="21">
        <v>3500</v>
      </c>
      <c r="J911" s="21">
        <v>201</v>
      </c>
      <c r="K911" s="20"/>
    </row>
    <row r="912" spans="1:11" ht="110.25" x14ac:dyDescent="0.2">
      <c r="A912" s="18" t="s">
        <v>7</v>
      </c>
      <c r="B912" s="20" t="s">
        <v>8</v>
      </c>
      <c r="C912" s="20">
        <v>762</v>
      </c>
      <c r="D912" s="20" t="s">
        <v>829</v>
      </c>
      <c r="E912" s="20" t="s">
        <v>10</v>
      </c>
      <c r="F912" s="20" t="s">
        <v>11</v>
      </c>
      <c r="G912" s="7" t="s">
        <v>903</v>
      </c>
      <c r="H912" s="19" t="s">
        <v>831</v>
      </c>
      <c r="I912" s="21">
        <v>17000</v>
      </c>
      <c r="J912" s="21">
        <v>187</v>
      </c>
      <c r="K912" s="20"/>
    </row>
    <row r="913" spans="1:11" ht="110.25" x14ac:dyDescent="0.2">
      <c r="A913" s="18" t="s">
        <v>7</v>
      </c>
      <c r="B913" s="20" t="s">
        <v>8</v>
      </c>
      <c r="C913" s="20">
        <v>762</v>
      </c>
      <c r="D913" s="20" t="s">
        <v>829</v>
      </c>
      <c r="E913" s="20" t="s">
        <v>10</v>
      </c>
      <c r="F913" s="20" t="s">
        <v>11</v>
      </c>
      <c r="G913" s="7" t="s">
        <v>904</v>
      </c>
      <c r="H913" s="19" t="s">
        <v>831</v>
      </c>
      <c r="I913" s="21">
        <v>4000</v>
      </c>
      <c r="J913" s="21">
        <v>4000</v>
      </c>
      <c r="K913" s="20"/>
    </row>
    <row r="914" spans="1:11" ht="110.25" x14ac:dyDescent="0.2">
      <c r="A914" s="18" t="s">
        <v>7</v>
      </c>
      <c r="B914" s="20" t="s">
        <v>8</v>
      </c>
      <c r="C914" s="20">
        <v>762</v>
      </c>
      <c r="D914" s="20" t="s">
        <v>829</v>
      </c>
      <c r="E914" s="20" t="s">
        <v>10</v>
      </c>
      <c r="F914" s="20" t="s">
        <v>11</v>
      </c>
      <c r="G914" s="7" t="s">
        <v>905</v>
      </c>
      <c r="H914" s="19" t="s">
        <v>831</v>
      </c>
      <c r="I914" s="21">
        <v>5000</v>
      </c>
      <c r="J914" s="21">
        <v>223</v>
      </c>
      <c r="K914" s="20"/>
    </row>
    <row r="915" spans="1:11" ht="110.25" x14ac:dyDescent="0.2">
      <c r="A915" s="18" t="s">
        <v>7</v>
      </c>
      <c r="B915" s="20" t="s">
        <v>8</v>
      </c>
      <c r="C915" s="20">
        <v>762</v>
      </c>
      <c r="D915" s="20" t="s">
        <v>829</v>
      </c>
      <c r="E915" s="20" t="s">
        <v>10</v>
      </c>
      <c r="F915" s="20" t="s">
        <v>11</v>
      </c>
      <c r="G915" s="7" t="s">
        <v>906</v>
      </c>
      <c r="H915" s="19" t="s">
        <v>831</v>
      </c>
      <c r="I915" s="21">
        <v>5000</v>
      </c>
      <c r="J915" s="21">
        <v>5000</v>
      </c>
      <c r="K915" s="20"/>
    </row>
    <row r="916" spans="1:11" ht="110.25" x14ac:dyDescent="0.2">
      <c r="A916" s="18" t="s">
        <v>7</v>
      </c>
      <c r="B916" s="20" t="s">
        <v>8</v>
      </c>
      <c r="C916" s="20">
        <v>762</v>
      </c>
      <c r="D916" s="20" t="s">
        <v>829</v>
      </c>
      <c r="E916" s="20" t="s">
        <v>10</v>
      </c>
      <c r="F916" s="20" t="s">
        <v>11</v>
      </c>
      <c r="G916" s="7" t="s">
        <v>907</v>
      </c>
      <c r="H916" s="19" t="s">
        <v>831</v>
      </c>
      <c r="I916" s="21">
        <v>5000</v>
      </c>
      <c r="J916" s="21">
        <v>5000</v>
      </c>
      <c r="K916" s="20"/>
    </row>
    <row r="917" spans="1:11" ht="110.25" x14ac:dyDescent="0.2">
      <c r="A917" s="18" t="s">
        <v>7</v>
      </c>
      <c r="B917" s="20" t="s">
        <v>8</v>
      </c>
      <c r="C917" s="20">
        <v>762</v>
      </c>
      <c r="D917" s="20" t="s">
        <v>829</v>
      </c>
      <c r="E917" s="20" t="s">
        <v>10</v>
      </c>
      <c r="F917" s="20" t="s">
        <v>11</v>
      </c>
      <c r="G917" s="7" t="s">
        <v>908</v>
      </c>
      <c r="H917" s="19" t="s">
        <v>831</v>
      </c>
      <c r="I917" s="21">
        <v>2000</v>
      </c>
      <c r="J917" s="21">
        <v>2000</v>
      </c>
      <c r="K917" s="20"/>
    </row>
    <row r="918" spans="1:11" ht="110.25" x14ac:dyDescent="0.2">
      <c r="A918" s="18" t="s">
        <v>7</v>
      </c>
      <c r="B918" s="20" t="s">
        <v>8</v>
      </c>
      <c r="C918" s="20">
        <v>762</v>
      </c>
      <c r="D918" s="20" t="s">
        <v>829</v>
      </c>
      <c r="E918" s="20" t="s">
        <v>10</v>
      </c>
      <c r="F918" s="20" t="s">
        <v>11</v>
      </c>
      <c r="G918" s="7" t="s">
        <v>909</v>
      </c>
      <c r="H918" s="19" t="s">
        <v>831</v>
      </c>
      <c r="I918" s="21">
        <v>7500</v>
      </c>
      <c r="J918" s="21">
        <v>7500</v>
      </c>
      <c r="K918" s="20"/>
    </row>
    <row r="919" spans="1:11" ht="110.25" x14ac:dyDescent="0.2">
      <c r="A919" s="18" t="s">
        <v>7</v>
      </c>
      <c r="B919" s="7" t="s">
        <v>8</v>
      </c>
      <c r="C919" s="7">
        <v>762</v>
      </c>
      <c r="D919" s="7" t="s">
        <v>829</v>
      </c>
      <c r="E919" s="7" t="s">
        <v>24</v>
      </c>
      <c r="F919" s="7" t="s">
        <v>11</v>
      </c>
      <c r="G919" s="7" t="s">
        <v>910</v>
      </c>
      <c r="H919" s="19" t="s">
        <v>831</v>
      </c>
      <c r="I919" s="19">
        <v>5000</v>
      </c>
      <c r="J919" s="19">
        <v>5000</v>
      </c>
      <c r="K919" s="7"/>
    </row>
    <row r="920" spans="1:11" ht="110.25" x14ac:dyDescent="0.2">
      <c r="A920" s="18" t="s">
        <v>7</v>
      </c>
      <c r="B920" s="7" t="s">
        <v>8</v>
      </c>
      <c r="C920" s="7">
        <v>762</v>
      </c>
      <c r="D920" s="7" t="s">
        <v>829</v>
      </c>
      <c r="E920" s="7" t="s">
        <v>24</v>
      </c>
      <c r="F920" s="7" t="s">
        <v>11</v>
      </c>
      <c r="G920" s="7" t="s">
        <v>911</v>
      </c>
      <c r="H920" s="19" t="s">
        <v>831</v>
      </c>
      <c r="I920" s="19">
        <v>1000</v>
      </c>
      <c r="J920" s="19">
        <v>1000</v>
      </c>
      <c r="K920" s="7"/>
    </row>
    <row r="921" spans="1:11" ht="110.25" x14ac:dyDescent="0.2">
      <c r="A921" s="18" t="s">
        <v>7</v>
      </c>
      <c r="B921" s="7" t="s">
        <v>8</v>
      </c>
      <c r="C921" s="7">
        <v>762</v>
      </c>
      <c r="D921" s="7" t="s">
        <v>829</v>
      </c>
      <c r="E921" s="7" t="s">
        <v>24</v>
      </c>
      <c r="F921" s="7" t="s">
        <v>11</v>
      </c>
      <c r="G921" s="7" t="s">
        <v>912</v>
      </c>
      <c r="H921" s="19" t="s">
        <v>831</v>
      </c>
      <c r="I921" s="19">
        <v>10000</v>
      </c>
      <c r="J921" s="19">
        <v>10000</v>
      </c>
      <c r="K921" s="7"/>
    </row>
    <row r="922" spans="1:11" ht="110.25" x14ac:dyDescent="0.2">
      <c r="A922" s="18" t="s">
        <v>7</v>
      </c>
      <c r="B922" s="7" t="s">
        <v>8</v>
      </c>
      <c r="C922" s="7">
        <v>762</v>
      </c>
      <c r="D922" s="7" t="s">
        <v>829</v>
      </c>
      <c r="E922" s="7" t="s">
        <v>24</v>
      </c>
      <c r="F922" s="7" t="s">
        <v>11</v>
      </c>
      <c r="G922" s="7" t="s">
        <v>913</v>
      </c>
      <c r="H922" s="19" t="s">
        <v>831</v>
      </c>
      <c r="I922" s="19">
        <v>2500</v>
      </c>
      <c r="J922" s="19">
        <v>2500</v>
      </c>
      <c r="K922" s="7"/>
    </row>
    <row r="923" spans="1:11" ht="110.25" x14ac:dyDescent="0.2">
      <c r="A923" s="18" t="s">
        <v>7</v>
      </c>
      <c r="B923" s="7" t="s">
        <v>8</v>
      </c>
      <c r="C923" s="7">
        <v>762</v>
      </c>
      <c r="D923" s="7" t="s">
        <v>829</v>
      </c>
      <c r="E923" s="7" t="s">
        <v>24</v>
      </c>
      <c r="F923" s="7" t="s">
        <v>11</v>
      </c>
      <c r="G923" s="7" t="s">
        <v>914</v>
      </c>
      <c r="H923" s="19" t="s">
        <v>831</v>
      </c>
      <c r="I923" s="19">
        <v>5000</v>
      </c>
      <c r="J923" s="19">
        <v>5000</v>
      </c>
      <c r="K923" s="7"/>
    </row>
    <row r="924" spans="1:11" ht="110.25" x14ac:dyDescent="0.2">
      <c r="A924" s="18" t="s">
        <v>7</v>
      </c>
      <c r="B924" s="7" t="s">
        <v>8</v>
      </c>
      <c r="C924" s="7">
        <v>762</v>
      </c>
      <c r="D924" s="7" t="s">
        <v>829</v>
      </c>
      <c r="E924" s="7" t="s">
        <v>24</v>
      </c>
      <c r="F924" s="7" t="s">
        <v>11</v>
      </c>
      <c r="G924" s="7" t="s">
        <v>915</v>
      </c>
      <c r="H924" s="19" t="s">
        <v>831</v>
      </c>
      <c r="I924" s="19">
        <v>15000</v>
      </c>
      <c r="J924" s="19">
        <v>15000</v>
      </c>
      <c r="K924" s="7"/>
    </row>
    <row r="925" spans="1:11" ht="110.25" x14ac:dyDescent="0.2">
      <c r="A925" s="18" t="s">
        <v>7</v>
      </c>
      <c r="B925" s="7" t="s">
        <v>8</v>
      </c>
      <c r="C925" s="7">
        <v>762</v>
      </c>
      <c r="D925" s="7" t="s">
        <v>829</v>
      </c>
      <c r="E925" s="7" t="s">
        <v>24</v>
      </c>
      <c r="F925" s="7" t="s">
        <v>11</v>
      </c>
      <c r="G925" s="7" t="s">
        <v>916</v>
      </c>
      <c r="H925" s="19" t="s">
        <v>831</v>
      </c>
      <c r="I925" s="19">
        <v>21000</v>
      </c>
      <c r="J925" s="19">
        <v>21000</v>
      </c>
      <c r="K925" s="7"/>
    </row>
    <row r="926" spans="1:11" ht="110.25" x14ac:dyDescent="0.2">
      <c r="A926" s="18" t="s">
        <v>7</v>
      </c>
      <c r="B926" s="7" t="s">
        <v>8</v>
      </c>
      <c r="C926" s="7">
        <v>762</v>
      </c>
      <c r="D926" s="7" t="s">
        <v>829</v>
      </c>
      <c r="E926" s="7" t="s">
        <v>24</v>
      </c>
      <c r="F926" s="7" t="s">
        <v>11</v>
      </c>
      <c r="G926" s="7" t="s">
        <v>917</v>
      </c>
      <c r="H926" s="19" t="s">
        <v>831</v>
      </c>
      <c r="I926" s="19">
        <v>70000</v>
      </c>
      <c r="J926" s="19">
        <v>70000</v>
      </c>
      <c r="K926" s="7"/>
    </row>
    <row r="927" spans="1:11" ht="110.25" x14ac:dyDescent="0.2">
      <c r="A927" s="18" t="s">
        <v>7</v>
      </c>
      <c r="B927" s="7" t="s">
        <v>8</v>
      </c>
      <c r="C927" s="7">
        <v>762</v>
      </c>
      <c r="D927" s="7" t="s">
        <v>829</v>
      </c>
      <c r="E927" s="7" t="s">
        <v>24</v>
      </c>
      <c r="F927" s="7" t="s">
        <v>11</v>
      </c>
      <c r="G927" s="7" t="s">
        <v>918</v>
      </c>
      <c r="H927" s="19" t="s">
        <v>831</v>
      </c>
      <c r="I927" s="19">
        <v>3500</v>
      </c>
      <c r="J927" s="19">
        <v>3500</v>
      </c>
      <c r="K927" s="7"/>
    </row>
    <row r="928" spans="1:11" ht="110.25" x14ac:dyDescent="0.2">
      <c r="A928" s="18" t="s">
        <v>7</v>
      </c>
      <c r="B928" s="7" t="s">
        <v>8</v>
      </c>
      <c r="C928" s="7">
        <v>763</v>
      </c>
      <c r="D928" s="7" t="s">
        <v>829</v>
      </c>
      <c r="E928" s="7" t="s">
        <v>24</v>
      </c>
      <c r="F928" s="7" t="s">
        <v>11</v>
      </c>
      <c r="G928" s="7" t="s">
        <v>919</v>
      </c>
      <c r="H928" s="19" t="s">
        <v>831</v>
      </c>
      <c r="I928" s="19">
        <v>3000</v>
      </c>
      <c r="J928" s="19">
        <v>3000</v>
      </c>
      <c r="K928" s="7"/>
    </row>
    <row r="929" spans="1:11" ht="110.25" x14ac:dyDescent="0.2">
      <c r="A929" s="18" t="s">
        <v>7</v>
      </c>
      <c r="B929" s="7" t="s">
        <v>8</v>
      </c>
      <c r="C929" s="7">
        <v>763</v>
      </c>
      <c r="D929" s="7" t="s">
        <v>829</v>
      </c>
      <c r="E929" s="7" t="s">
        <v>24</v>
      </c>
      <c r="F929" s="7" t="s">
        <v>11</v>
      </c>
      <c r="G929" s="7" t="s">
        <v>920</v>
      </c>
      <c r="H929" s="19" t="s">
        <v>831</v>
      </c>
      <c r="I929" s="19">
        <v>5000</v>
      </c>
      <c r="J929" s="19">
        <v>5000</v>
      </c>
      <c r="K929" s="7"/>
    </row>
    <row r="930" spans="1:11" ht="110.25" x14ac:dyDescent="0.2">
      <c r="A930" s="18" t="s">
        <v>7</v>
      </c>
      <c r="B930" s="7" t="s">
        <v>8</v>
      </c>
      <c r="C930" s="7">
        <v>763</v>
      </c>
      <c r="D930" s="7" t="s">
        <v>829</v>
      </c>
      <c r="E930" s="7" t="s">
        <v>24</v>
      </c>
      <c r="F930" s="7" t="s">
        <v>11</v>
      </c>
      <c r="G930" s="7" t="s">
        <v>921</v>
      </c>
      <c r="H930" s="19" t="s">
        <v>831</v>
      </c>
      <c r="I930" s="19">
        <v>5000</v>
      </c>
      <c r="J930" s="19">
        <v>5000</v>
      </c>
      <c r="K930" s="7"/>
    </row>
    <row r="931" spans="1:11" ht="110.25" x14ac:dyDescent="0.2">
      <c r="A931" s="18" t="s">
        <v>7</v>
      </c>
      <c r="B931" s="7" t="s">
        <v>8</v>
      </c>
      <c r="C931" s="7">
        <v>763</v>
      </c>
      <c r="D931" s="7" t="s">
        <v>829</v>
      </c>
      <c r="E931" s="7" t="s">
        <v>24</v>
      </c>
      <c r="F931" s="7" t="s">
        <v>11</v>
      </c>
      <c r="G931" s="7" t="s">
        <v>922</v>
      </c>
      <c r="H931" s="19" t="s">
        <v>831</v>
      </c>
      <c r="I931" s="19">
        <v>5000</v>
      </c>
      <c r="J931" s="19">
        <v>5000</v>
      </c>
      <c r="K931" s="7"/>
    </row>
    <row r="932" spans="1:11" ht="110.25" x14ac:dyDescent="0.2">
      <c r="A932" s="18" t="s">
        <v>7</v>
      </c>
      <c r="B932" s="7" t="s">
        <v>8</v>
      </c>
      <c r="C932" s="7">
        <v>763</v>
      </c>
      <c r="D932" s="7" t="s">
        <v>829</v>
      </c>
      <c r="E932" s="7" t="s">
        <v>24</v>
      </c>
      <c r="F932" s="7" t="s">
        <v>11</v>
      </c>
      <c r="G932" s="7" t="s">
        <v>923</v>
      </c>
      <c r="H932" s="19" t="s">
        <v>831</v>
      </c>
      <c r="I932" s="19">
        <v>5000</v>
      </c>
      <c r="J932" s="19">
        <v>5000</v>
      </c>
      <c r="K932" s="7"/>
    </row>
    <row r="933" spans="1:11" ht="110.25" x14ac:dyDescent="0.2">
      <c r="A933" s="18" t="s">
        <v>7</v>
      </c>
      <c r="B933" s="7" t="s">
        <v>8</v>
      </c>
      <c r="C933" s="7">
        <v>763</v>
      </c>
      <c r="D933" s="7" t="s">
        <v>829</v>
      </c>
      <c r="E933" s="7" t="s">
        <v>24</v>
      </c>
      <c r="F933" s="7" t="s">
        <v>11</v>
      </c>
      <c r="G933" s="7" t="s">
        <v>924</v>
      </c>
      <c r="H933" s="19" t="s">
        <v>831</v>
      </c>
      <c r="I933" s="19">
        <v>10000</v>
      </c>
      <c r="J933" s="19">
        <v>10000</v>
      </c>
      <c r="K933" s="7"/>
    </row>
    <row r="934" spans="1:11" ht="110.25" x14ac:dyDescent="0.2">
      <c r="A934" s="18" t="s">
        <v>7</v>
      </c>
      <c r="B934" s="7" t="s">
        <v>8</v>
      </c>
      <c r="C934" s="7">
        <v>763</v>
      </c>
      <c r="D934" s="7" t="s">
        <v>829</v>
      </c>
      <c r="E934" s="7" t="s">
        <v>24</v>
      </c>
      <c r="F934" s="7" t="s">
        <v>11</v>
      </c>
      <c r="G934" s="7" t="s">
        <v>925</v>
      </c>
      <c r="H934" s="19" t="s">
        <v>831</v>
      </c>
      <c r="I934" s="19">
        <v>4000</v>
      </c>
      <c r="J934" s="19">
        <v>4000</v>
      </c>
      <c r="K934" s="7"/>
    </row>
    <row r="935" spans="1:11" s="20" customFormat="1" ht="110.25" x14ac:dyDescent="0.2">
      <c r="A935" s="18" t="s">
        <v>7</v>
      </c>
      <c r="B935" s="7" t="s">
        <v>8</v>
      </c>
      <c r="C935" s="7">
        <v>763</v>
      </c>
      <c r="D935" s="7" t="s">
        <v>829</v>
      </c>
      <c r="E935" s="7" t="s">
        <v>24</v>
      </c>
      <c r="F935" s="7" t="s">
        <v>11</v>
      </c>
      <c r="G935" s="7" t="s">
        <v>926</v>
      </c>
      <c r="H935" s="19" t="s">
        <v>831</v>
      </c>
      <c r="I935" s="19">
        <v>2500</v>
      </c>
      <c r="J935" s="19">
        <v>2500</v>
      </c>
      <c r="K935" s="7"/>
    </row>
    <row r="936" spans="1:11" ht="110.25" x14ac:dyDescent="0.2">
      <c r="A936" s="18" t="s">
        <v>7</v>
      </c>
      <c r="B936" s="7" t="s">
        <v>8</v>
      </c>
      <c r="C936" s="7">
        <v>763</v>
      </c>
      <c r="D936" s="7" t="s">
        <v>829</v>
      </c>
      <c r="E936" s="7" t="s">
        <v>24</v>
      </c>
      <c r="F936" s="7" t="s">
        <v>11</v>
      </c>
      <c r="G936" s="7" t="s">
        <v>927</v>
      </c>
      <c r="H936" s="19" t="s">
        <v>831</v>
      </c>
      <c r="I936" s="19">
        <v>2500</v>
      </c>
      <c r="J936" s="19">
        <v>2500</v>
      </c>
      <c r="K936" s="7"/>
    </row>
    <row r="937" spans="1:11" ht="110.25" x14ac:dyDescent="0.2">
      <c r="A937" s="18" t="s">
        <v>7</v>
      </c>
      <c r="B937" s="7" t="s">
        <v>8</v>
      </c>
      <c r="C937" s="7">
        <v>763</v>
      </c>
      <c r="D937" s="7" t="s">
        <v>829</v>
      </c>
      <c r="E937" s="7" t="s">
        <v>24</v>
      </c>
      <c r="F937" s="7" t="s">
        <v>11</v>
      </c>
      <c r="G937" s="7" t="s">
        <v>928</v>
      </c>
      <c r="H937" s="19" t="s">
        <v>831</v>
      </c>
      <c r="I937" s="19">
        <v>10000</v>
      </c>
      <c r="J937" s="19">
        <v>10000</v>
      </c>
      <c r="K937" s="7"/>
    </row>
    <row r="938" spans="1:11" ht="110.25" x14ac:dyDescent="0.2">
      <c r="A938" s="18" t="s">
        <v>7</v>
      </c>
      <c r="B938" s="7" t="s">
        <v>8</v>
      </c>
      <c r="C938" s="7">
        <v>763</v>
      </c>
      <c r="D938" s="7" t="s">
        <v>829</v>
      </c>
      <c r="E938" s="7" t="s">
        <v>24</v>
      </c>
      <c r="F938" s="7" t="s">
        <v>11</v>
      </c>
      <c r="G938" s="7" t="s">
        <v>929</v>
      </c>
      <c r="H938" s="19" t="s">
        <v>831</v>
      </c>
      <c r="I938" s="19">
        <v>3600</v>
      </c>
      <c r="J938" s="19">
        <v>3600</v>
      </c>
      <c r="K938" s="7"/>
    </row>
    <row r="939" spans="1:11" ht="110.25" x14ac:dyDescent="0.2">
      <c r="A939" s="18" t="s">
        <v>7</v>
      </c>
      <c r="B939" s="7" t="s">
        <v>8</v>
      </c>
      <c r="C939" s="7">
        <v>763</v>
      </c>
      <c r="D939" s="7" t="s">
        <v>829</v>
      </c>
      <c r="E939" s="7" t="s">
        <v>24</v>
      </c>
      <c r="F939" s="7" t="s">
        <v>11</v>
      </c>
      <c r="G939" s="7" t="s">
        <v>932</v>
      </c>
      <c r="H939" s="19" t="s">
        <v>831</v>
      </c>
      <c r="I939" s="19">
        <v>1500</v>
      </c>
      <c r="J939" s="19">
        <v>1500</v>
      </c>
      <c r="K939" s="7"/>
    </row>
    <row r="940" spans="1:11" ht="110.25" x14ac:dyDescent="0.2">
      <c r="A940" s="18" t="s">
        <v>7</v>
      </c>
      <c r="B940" s="7" t="s">
        <v>8</v>
      </c>
      <c r="C940" s="7">
        <v>763</v>
      </c>
      <c r="D940" s="7" t="s">
        <v>829</v>
      </c>
      <c r="E940" s="7" t="s">
        <v>24</v>
      </c>
      <c r="F940" s="7" t="s">
        <v>11</v>
      </c>
      <c r="G940" s="7" t="s">
        <v>933</v>
      </c>
      <c r="H940" s="19" t="s">
        <v>831</v>
      </c>
      <c r="I940" s="19">
        <v>5000</v>
      </c>
      <c r="J940" s="19">
        <v>5000</v>
      </c>
      <c r="K940" s="7"/>
    </row>
    <row r="941" spans="1:11" ht="110.25" x14ac:dyDescent="0.2">
      <c r="A941" s="18" t="s">
        <v>7</v>
      </c>
      <c r="B941" s="7" t="s">
        <v>8</v>
      </c>
      <c r="C941" s="7">
        <v>763</v>
      </c>
      <c r="D941" s="7" t="s">
        <v>829</v>
      </c>
      <c r="E941" s="7" t="s">
        <v>24</v>
      </c>
      <c r="F941" s="7" t="s">
        <v>11</v>
      </c>
      <c r="G941" s="7" t="s">
        <v>934</v>
      </c>
      <c r="H941" s="19" t="s">
        <v>831</v>
      </c>
      <c r="I941" s="19">
        <v>2500</v>
      </c>
      <c r="J941" s="19">
        <v>2500</v>
      </c>
      <c r="K941" s="7"/>
    </row>
    <row r="942" spans="1:11" ht="110.25" x14ac:dyDescent="0.2">
      <c r="A942" s="18" t="s">
        <v>7</v>
      </c>
      <c r="B942" s="7" t="s">
        <v>8</v>
      </c>
      <c r="C942" s="7">
        <v>763</v>
      </c>
      <c r="D942" s="7" t="s">
        <v>829</v>
      </c>
      <c r="E942" s="7" t="s">
        <v>24</v>
      </c>
      <c r="F942" s="7" t="s">
        <v>11</v>
      </c>
      <c r="G942" s="7" t="s">
        <v>935</v>
      </c>
      <c r="H942" s="19" t="s">
        <v>831</v>
      </c>
      <c r="I942" s="19">
        <v>1500</v>
      </c>
      <c r="J942" s="19">
        <v>1500</v>
      </c>
      <c r="K942" s="7"/>
    </row>
    <row r="943" spans="1:11" ht="110.25" x14ac:dyDescent="0.2">
      <c r="A943" s="18" t="s">
        <v>7</v>
      </c>
      <c r="B943" s="7" t="s">
        <v>8</v>
      </c>
      <c r="C943" s="7">
        <v>763</v>
      </c>
      <c r="D943" s="7" t="s">
        <v>829</v>
      </c>
      <c r="E943" s="7" t="s">
        <v>24</v>
      </c>
      <c r="F943" s="7" t="s">
        <v>11</v>
      </c>
      <c r="G943" s="7" t="s">
        <v>936</v>
      </c>
      <c r="H943" s="19" t="s">
        <v>831</v>
      </c>
      <c r="I943" s="19">
        <v>13000</v>
      </c>
      <c r="J943" s="19">
        <v>13000</v>
      </c>
      <c r="K943" s="7"/>
    </row>
    <row r="944" spans="1:11" ht="110.25" x14ac:dyDescent="0.2">
      <c r="A944" s="18" t="s">
        <v>7</v>
      </c>
      <c r="B944" s="7" t="s">
        <v>8</v>
      </c>
      <c r="C944" s="7">
        <v>763</v>
      </c>
      <c r="D944" s="7" t="s">
        <v>829</v>
      </c>
      <c r="E944" s="7" t="s">
        <v>24</v>
      </c>
      <c r="F944" s="7" t="s">
        <v>11</v>
      </c>
      <c r="G944" s="7" t="s">
        <v>937</v>
      </c>
      <c r="H944" s="19" t="s">
        <v>831</v>
      </c>
      <c r="I944" s="19">
        <v>2500</v>
      </c>
      <c r="J944" s="19">
        <v>2500</v>
      </c>
      <c r="K944" s="7"/>
    </row>
    <row r="945" spans="1:11" ht="110.25" x14ac:dyDescent="0.2">
      <c r="A945" s="18" t="s">
        <v>7</v>
      </c>
      <c r="B945" s="7" t="s">
        <v>8</v>
      </c>
      <c r="C945" s="7">
        <v>763</v>
      </c>
      <c r="D945" s="7" t="s">
        <v>829</v>
      </c>
      <c r="E945" s="7" t="s">
        <v>24</v>
      </c>
      <c r="F945" s="7" t="s">
        <v>11</v>
      </c>
      <c r="G945" s="7" t="s">
        <v>938</v>
      </c>
      <c r="H945" s="19" t="s">
        <v>831</v>
      </c>
      <c r="I945" s="19">
        <v>3000</v>
      </c>
      <c r="J945" s="19">
        <v>3000</v>
      </c>
      <c r="K945" s="7"/>
    </row>
    <row r="946" spans="1:11" ht="110.25" x14ac:dyDescent="0.2">
      <c r="A946" s="18" t="s">
        <v>7</v>
      </c>
      <c r="B946" s="7" t="s">
        <v>8</v>
      </c>
      <c r="C946" s="7">
        <v>763</v>
      </c>
      <c r="D946" s="7" t="s">
        <v>829</v>
      </c>
      <c r="E946" s="7" t="s">
        <v>24</v>
      </c>
      <c r="F946" s="7" t="s">
        <v>11</v>
      </c>
      <c r="G946" s="7" t="s">
        <v>939</v>
      </c>
      <c r="H946" s="19" t="s">
        <v>831</v>
      </c>
      <c r="I946" s="19">
        <v>1000</v>
      </c>
      <c r="J946" s="19">
        <v>1000</v>
      </c>
      <c r="K946" s="7"/>
    </row>
    <row r="947" spans="1:11" ht="110.25" x14ac:dyDescent="0.2">
      <c r="A947" s="18" t="s">
        <v>7</v>
      </c>
      <c r="B947" s="7" t="s">
        <v>8</v>
      </c>
      <c r="C947" s="7">
        <v>763</v>
      </c>
      <c r="D947" s="7" t="s">
        <v>829</v>
      </c>
      <c r="E947" s="7" t="s">
        <v>24</v>
      </c>
      <c r="F947" s="7" t="s">
        <v>11</v>
      </c>
      <c r="G947" s="7" t="s">
        <v>940</v>
      </c>
      <c r="H947" s="19" t="s">
        <v>831</v>
      </c>
      <c r="I947" s="19">
        <v>5000</v>
      </c>
      <c r="J947" s="19">
        <v>5000</v>
      </c>
      <c r="K947" s="7"/>
    </row>
    <row r="948" spans="1:11" ht="110.25" x14ac:dyDescent="0.2">
      <c r="A948" s="18" t="s">
        <v>7</v>
      </c>
      <c r="B948" s="7" t="s">
        <v>8</v>
      </c>
      <c r="C948" s="7">
        <v>763</v>
      </c>
      <c r="D948" s="7" t="s">
        <v>829</v>
      </c>
      <c r="E948" s="7" t="s">
        <v>24</v>
      </c>
      <c r="F948" s="7" t="s">
        <v>11</v>
      </c>
      <c r="G948" s="7" t="s">
        <v>941</v>
      </c>
      <c r="H948" s="19" t="s">
        <v>831</v>
      </c>
      <c r="I948" s="19">
        <v>5000</v>
      </c>
      <c r="J948" s="19">
        <v>5000</v>
      </c>
      <c r="K948" s="7"/>
    </row>
    <row r="949" spans="1:11" ht="110.25" x14ac:dyDescent="0.2">
      <c r="A949" s="18" t="s">
        <v>7</v>
      </c>
      <c r="B949" s="7" t="s">
        <v>8</v>
      </c>
      <c r="C949" s="7">
        <v>763</v>
      </c>
      <c r="D949" s="7" t="s">
        <v>829</v>
      </c>
      <c r="E949" s="7" t="s">
        <v>24</v>
      </c>
      <c r="F949" s="7" t="s">
        <v>11</v>
      </c>
      <c r="G949" s="7" t="s">
        <v>942</v>
      </c>
      <c r="H949" s="19" t="s">
        <v>831</v>
      </c>
      <c r="I949" s="19">
        <v>10000</v>
      </c>
      <c r="J949" s="19">
        <v>10000</v>
      </c>
      <c r="K949" s="7"/>
    </row>
    <row r="950" spans="1:11" ht="110.25" x14ac:dyDescent="0.2">
      <c r="A950" s="18" t="s">
        <v>7</v>
      </c>
      <c r="B950" s="7" t="s">
        <v>8</v>
      </c>
      <c r="C950" s="7">
        <v>763</v>
      </c>
      <c r="D950" s="7" t="s">
        <v>829</v>
      </c>
      <c r="E950" s="7" t="s">
        <v>24</v>
      </c>
      <c r="F950" s="7" t="s">
        <v>11</v>
      </c>
      <c r="G950" s="7" t="s">
        <v>943</v>
      </c>
      <c r="H950" s="19" t="s">
        <v>831</v>
      </c>
      <c r="I950" s="19">
        <v>20000</v>
      </c>
      <c r="J950" s="19">
        <v>20000</v>
      </c>
      <c r="K950" s="7"/>
    </row>
    <row r="951" spans="1:11" ht="110.25" x14ac:dyDescent="0.2">
      <c r="A951" s="18" t="s">
        <v>7</v>
      </c>
      <c r="B951" s="7" t="s">
        <v>8</v>
      </c>
      <c r="C951" s="7">
        <v>763</v>
      </c>
      <c r="D951" s="7" t="s">
        <v>829</v>
      </c>
      <c r="E951" s="7" t="s">
        <v>24</v>
      </c>
      <c r="F951" s="7" t="s">
        <v>11</v>
      </c>
      <c r="G951" s="7" t="s">
        <v>944</v>
      </c>
      <c r="H951" s="19" t="s">
        <v>831</v>
      </c>
      <c r="I951" s="19">
        <v>20000</v>
      </c>
      <c r="J951" s="19">
        <v>20000</v>
      </c>
      <c r="K951" s="7"/>
    </row>
    <row r="952" spans="1:11" ht="110.25" x14ac:dyDescent="0.2">
      <c r="A952" s="18" t="s">
        <v>7</v>
      </c>
      <c r="B952" s="7" t="s">
        <v>8</v>
      </c>
      <c r="C952" s="7">
        <v>763</v>
      </c>
      <c r="D952" s="7" t="s">
        <v>829</v>
      </c>
      <c r="E952" s="7" t="s">
        <v>24</v>
      </c>
      <c r="F952" s="7" t="s">
        <v>11</v>
      </c>
      <c r="G952" s="7" t="s">
        <v>946</v>
      </c>
      <c r="H952" s="19" t="s">
        <v>831</v>
      </c>
      <c r="I952" s="19">
        <v>5000</v>
      </c>
      <c r="J952" s="19">
        <v>5000</v>
      </c>
      <c r="K952" s="7"/>
    </row>
    <row r="953" spans="1:11" ht="110.25" x14ac:dyDescent="0.2">
      <c r="A953" s="18" t="s">
        <v>7</v>
      </c>
      <c r="B953" s="7" t="s">
        <v>8</v>
      </c>
      <c r="C953" s="7">
        <v>763</v>
      </c>
      <c r="D953" s="7" t="s">
        <v>829</v>
      </c>
      <c r="E953" s="7" t="s">
        <v>24</v>
      </c>
      <c r="F953" s="7" t="s">
        <v>11</v>
      </c>
      <c r="G953" s="7" t="s">
        <v>947</v>
      </c>
      <c r="H953" s="19" t="s">
        <v>831</v>
      </c>
      <c r="I953" s="19">
        <v>5000</v>
      </c>
      <c r="J953" s="19">
        <v>5000</v>
      </c>
      <c r="K953" s="7"/>
    </row>
    <row r="954" spans="1:11" ht="110.25" x14ac:dyDescent="0.2">
      <c r="A954" s="18" t="s">
        <v>7</v>
      </c>
      <c r="B954" s="7" t="s">
        <v>8</v>
      </c>
      <c r="C954" s="7">
        <v>763</v>
      </c>
      <c r="D954" s="7" t="s">
        <v>829</v>
      </c>
      <c r="E954" s="7" t="s">
        <v>24</v>
      </c>
      <c r="F954" s="7" t="s">
        <v>11</v>
      </c>
      <c r="G954" s="7" t="s">
        <v>948</v>
      </c>
      <c r="H954" s="19" t="s">
        <v>831</v>
      </c>
      <c r="I954" s="19">
        <v>4000</v>
      </c>
      <c r="J954" s="19">
        <v>4000</v>
      </c>
      <c r="K954" s="7"/>
    </row>
    <row r="955" spans="1:11" ht="110.25" x14ac:dyDescent="0.2">
      <c r="A955" s="18" t="s">
        <v>7</v>
      </c>
      <c r="B955" s="7" t="s">
        <v>8</v>
      </c>
      <c r="C955" s="7">
        <v>763</v>
      </c>
      <c r="D955" s="7" t="s">
        <v>829</v>
      </c>
      <c r="E955" s="7" t="s">
        <v>24</v>
      </c>
      <c r="F955" s="7" t="s">
        <v>11</v>
      </c>
      <c r="G955" s="7" t="s">
        <v>949</v>
      </c>
      <c r="H955" s="19" t="s">
        <v>831</v>
      </c>
      <c r="I955" s="19">
        <v>2500</v>
      </c>
      <c r="J955" s="19">
        <v>2500</v>
      </c>
      <c r="K955" s="7"/>
    </row>
    <row r="956" spans="1:11" ht="110.25" x14ac:dyDescent="0.2">
      <c r="A956" s="18" t="s">
        <v>7</v>
      </c>
      <c r="B956" s="7" t="s">
        <v>8</v>
      </c>
      <c r="C956" s="7">
        <v>763</v>
      </c>
      <c r="D956" s="7" t="s">
        <v>829</v>
      </c>
      <c r="E956" s="7" t="s">
        <v>24</v>
      </c>
      <c r="F956" s="7" t="s">
        <v>11</v>
      </c>
      <c r="G956" s="7" t="s">
        <v>950</v>
      </c>
      <c r="H956" s="19" t="s">
        <v>831</v>
      </c>
      <c r="I956" s="19">
        <v>750</v>
      </c>
      <c r="J956" s="19">
        <v>750</v>
      </c>
      <c r="K956" s="7"/>
    </row>
    <row r="957" spans="1:11" ht="110.25" x14ac:dyDescent="0.2">
      <c r="A957" s="18" t="s">
        <v>7</v>
      </c>
      <c r="B957" s="7" t="s">
        <v>8</v>
      </c>
      <c r="C957" s="7">
        <v>763</v>
      </c>
      <c r="D957" s="7" t="s">
        <v>829</v>
      </c>
      <c r="E957" s="7" t="s">
        <v>24</v>
      </c>
      <c r="F957" s="7" t="s">
        <v>11</v>
      </c>
      <c r="G957" s="7" t="s">
        <v>951</v>
      </c>
      <c r="H957" s="19" t="s">
        <v>831</v>
      </c>
      <c r="I957" s="19">
        <v>2600</v>
      </c>
      <c r="J957" s="19">
        <v>2600</v>
      </c>
      <c r="K957" s="7"/>
    </row>
    <row r="958" spans="1:11" ht="110.25" x14ac:dyDescent="0.2">
      <c r="A958" s="18" t="s">
        <v>7</v>
      </c>
      <c r="B958" s="7" t="s">
        <v>8</v>
      </c>
      <c r="C958" s="7">
        <v>763</v>
      </c>
      <c r="D958" s="7" t="s">
        <v>829</v>
      </c>
      <c r="E958" s="7" t="s">
        <v>24</v>
      </c>
      <c r="F958" s="7" t="s">
        <v>11</v>
      </c>
      <c r="G958" s="7" t="s">
        <v>952</v>
      </c>
      <c r="H958" s="19" t="s">
        <v>831</v>
      </c>
      <c r="I958" s="19">
        <v>2500</v>
      </c>
      <c r="J958" s="19">
        <v>2500</v>
      </c>
      <c r="K958" s="7"/>
    </row>
    <row r="959" spans="1:11" ht="110.25" x14ac:dyDescent="0.2">
      <c r="A959" s="18" t="s">
        <v>7</v>
      </c>
      <c r="B959" s="7" t="s">
        <v>8</v>
      </c>
      <c r="C959" s="7">
        <v>763</v>
      </c>
      <c r="D959" s="7" t="s">
        <v>829</v>
      </c>
      <c r="E959" s="7" t="s">
        <v>24</v>
      </c>
      <c r="F959" s="7" t="s">
        <v>11</v>
      </c>
      <c r="G959" s="7" t="s">
        <v>953</v>
      </c>
      <c r="H959" s="19" t="s">
        <v>831</v>
      </c>
      <c r="I959" s="19">
        <v>4000</v>
      </c>
      <c r="J959" s="19">
        <v>4000</v>
      </c>
      <c r="K959" s="7"/>
    </row>
    <row r="960" spans="1:11" ht="110.25" x14ac:dyDescent="0.2">
      <c r="A960" s="18" t="s">
        <v>7</v>
      </c>
      <c r="B960" s="7" t="s">
        <v>8</v>
      </c>
      <c r="C960" s="7">
        <v>763</v>
      </c>
      <c r="D960" s="7" t="s">
        <v>829</v>
      </c>
      <c r="E960" s="7" t="s">
        <v>24</v>
      </c>
      <c r="F960" s="7" t="s">
        <v>11</v>
      </c>
      <c r="G960" s="7" t="s">
        <v>954</v>
      </c>
      <c r="H960" s="19" t="s">
        <v>831</v>
      </c>
      <c r="I960" s="19">
        <v>12000</v>
      </c>
      <c r="J960" s="19">
        <v>12000</v>
      </c>
      <c r="K960" s="7"/>
    </row>
    <row r="961" spans="1:11" ht="110.25" x14ac:dyDescent="0.2">
      <c r="A961" s="18" t="s">
        <v>7</v>
      </c>
      <c r="B961" s="7" t="s">
        <v>8</v>
      </c>
      <c r="C961" s="7">
        <v>763</v>
      </c>
      <c r="D961" s="7" t="s">
        <v>829</v>
      </c>
      <c r="E961" s="7" t="s">
        <v>24</v>
      </c>
      <c r="F961" s="7" t="s">
        <v>11</v>
      </c>
      <c r="G961" s="7" t="s">
        <v>955</v>
      </c>
      <c r="H961" s="19" t="s">
        <v>831</v>
      </c>
      <c r="I961" s="19">
        <v>14000</v>
      </c>
      <c r="J961" s="19">
        <v>14000</v>
      </c>
      <c r="K961" s="7"/>
    </row>
    <row r="962" spans="1:11" ht="110.25" x14ac:dyDescent="0.2">
      <c r="A962" s="18" t="s">
        <v>7</v>
      </c>
      <c r="B962" s="7" t="s">
        <v>8</v>
      </c>
      <c r="C962" s="7">
        <v>763</v>
      </c>
      <c r="D962" s="7" t="s">
        <v>829</v>
      </c>
      <c r="E962" s="7" t="s">
        <v>24</v>
      </c>
      <c r="F962" s="7" t="s">
        <v>11</v>
      </c>
      <c r="G962" s="7" t="s">
        <v>956</v>
      </c>
      <c r="H962" s="19" t="s">
        <v>831</v>
      </c>
      <c r="I962" s="19">
        <v>3500</v>
      </c>
      <c r="J962" s="19">
        <v>3500</v>
      </c>
      <c r="K962" s="7"/>
    </row>
    <row r="963" spans="1:11" ht="110.25" x14ac:dyDescent="0.2">
      <c r="A963" s="18" t="s">
        <v>7</v>
      </c>
      <c r="B963" s="7" t="s">
        <v>8</v>
      </c>
      <c r="C963" s="7">
        <v>763</v>
      </c>
      <c r="D963" s="7" t="s">
        <v>829</v>
      </c>
      <c r="E963" s="7" t="s">
        <v>24</v>
      </c>
      <c r="F963" s="7" t="s">
        <v>11</v>
      </c>
      <c r="G963" s="7" t="s">
        <v>957</v>
      </c>
      <c r="H963" s="19" t="s">
        <v>831</v>
      </c>
      <c r="I963" s="19">
        <v>5000</v>
      </c>
      <c r="J963" s="19">
        <v>5000</v>
      </c>
      <c r="K963" s="7"/>
    </row>
    <row r="964" spans="1:11" ht="110.25" x14ac:dyDescent="0.2">
      <c r="A964" s="18" t="s">
        <v>7</v>
      </c>
      <c r="B964" s="7" t="s">
        <v>8</v>
      </c>
      <c r="C964" s="7">
        <v>763</v>
      </c>
      <c r="D964" s="7" t="s">
        <v>829</v>
      </c>
      <c r="E964" s="7" t="s">
        <v>24</v>
      </c>
      <c r="F964" s="7" t="s">
        <v>11</v>
      </c>
      <c r="G964" s="7" t="s">
        <v>958</v>
      </c>
      <c r="H964" s="19" t="s">
        <v>831</v>
      </c>
      <c r="I964" s="19">
        <v>5476</v>
      </c>
      <c r="J964" s="19">
        <v>5476</v>
      </c>
      <c r="K964" s="7"/>
    </row>
    <row r="965" spans="1:11" ht="110.25" x14ac:dyDescent="0.2">
      <c r="A965" s="18" t="s">
        <v>7</v>
      </c>
      <c r="B965" s="7" t="s">
        <v>8</v>
      </c>
      <c r="C965" s="7">
        <v>763</v>
      </c>
      <c r="D965" s="7" t="s">
        <v>829</v>
      </c>
      <c r="E965" s="7" t="s">
        <v>24</v>
      </c>
      <c r="F965" s="7" t="s">
        <v>11</v>
      </c>
      <c r="G965" s="7" t="s">
        <v>959</v>
      </c>
      <c r="H965" s="19" t="s">
        <v>831</v>
      </c>
      <c r="I965" s="19">
        <v>40000</v>
      </c>
      <c r="J965" s="19">
        <v>40000</v>
      </c>
      <c r="K965" s="7"/>
    </row>
    <row r="966" spans="1:11" ht="110.25" x14ac:dyDescent="0.2">
      <c r="A966" s="18" t="s">
        <v>7</v>
      </c>
      <c r="B966" s="7" t="s">
        <v>8</v>
      </c>
      <c r="C966" s="7">
        <v>763</v>
      </c>
      <c r="D966" s="7" t="s">
        <v>829</v>
      </c>
      <c r="E966" s="7" t="s">
        <v>24</v>
      </c>
      <c r="F966" s="7" t="s">
        <v>11</v>
      </c>
      <c r="G966" s="7" t="s">
        <v>960</v>
      </c>
      <c r="H966" s="19" t="s">
        <v>831</v>
      </c>
      <c r="I966" s="19">
        <v>5000</v>
      </c>
      <c r="J966" s="19">
        <v>5000</v>
      </c>
      <c r="K966" s="7"/>
    </row>
    <row r="967" spans="1:11" ht="110.25" x14ac:dyDescent="0.2">
      <c r="A967" s="18" t="s">
        <v>7</v>
      </c>
      <c r="B967" s="7" t="s">
        <v>8</v>
      </c>
      <c r="C967" s="7">
        <v>763</v>
      </c>
      <c r="D967" s="7" t="s">
        <v>829</v>
      </c>
      <c r="E967" s="7" t="s">
        <v>24</v>
      </c>
      <c r="F967" s="7" t="s">
        <v>11</v>
      </c>
      <c r="G967" s="7" t="s">
        <v>961</v>
      </c>
      <c r="H967" s="19" t="s">
        <v>831</v>
      </c>
      <c r="I967" s="19">
        <v>10000</v>
      </c>
      <c r="J967" s="19">
        <v>10000</v>
      </c>
      <c r="K967" s="7"/>
    </row>
    <row r="968" spans="1:11" ht="110.25" x14ac:dyDescent="0.2">
      <c r="A968" s="18" t="s">
        <v>7</v>
      </c>
      <c r="B968" s="7" t="s">
        <v>8</v>
      </c>
      <c r="C968" s="7">
        <v>763</v>
      </c>
      <c r="D968" s="7" t="s">
        <v>829</v>
      </c>
      <c r="E968" s="7" t="s">
        <v>24</v>
      </c>
      <c r="F968" s="7" t="s">
        <v>11</v>
      </c>
      <c r="G968" s="7" t="s">
        <v>962</v>
      </c>
      <c r="H968" s="19" t="s">
        <v>831</v>
      </c>
      <c r="I968" s="19">
        <v>5476</v>
      </c>
      <c r="J968" s="19">
        <v>5476</v>
      </c>
      <c r="K968" s="7"/>
    </row>
    <row r="969" spans="1:11" ht="110.25" x14ac:dyDescent="0.2">
      <c r="A969" s="18" t="s">
        <v>7</v>
      </c>
      <c r="B969" s="7" t="s">
        <v>8</v>
      </c>
      <c r="C969" s="7">
        <v>763</v>
      </c>
      <c r="D969" s="7" t="s">
        <v>829</v>
      </c>
      <c r="E969" s="7" t="s">
        <v>24</v>
      </c>
      <c r="F969" s="7" t="s">
        <v>11</v>
      </c>
      <c r="G969" s="7" t="s">
        <v>963</v>
      </c>
      <c r="H969" s="19" t="s">
        <v>831</v>
      </c>
      <c r="I969" s="19">
        <v>5000</v>
      </c>
      <c r="J969" s="19">
        <v>5000</v>
      </c>
      <c r="K969" s="7"/>
    </row>
    <row r="970" spans="1:11" ht="110.25" x14ac:dyDescent="0.2">
      <c r="A970" s="18" t="s">
        <v>7</v>
      </c>
      <c r="B970" s="7" t="s">
        <v>8</v>
      </c>
      <c r="C970" s="7">
        <v>763</v>
      </c>
      <c r="D970" s="7" t="s">
        <v>829</v>
      </c>
      <c r="E970" s="7" t="s">
        <v>24</v>
      </c>
      <c r="F970" s="7" t="s">
        <v>11</v>
      </c>
      <c r="G970" s="7" t="s">
        <v>965</v>
      </c>
      <c r="H970" s="19" t="s">
        <v>831</v>
      </c>
      <c r="I970" s="19">
        <v>5000</v>
      </c>
      <c r="J970" s="19">
        <v>5000</v>
      </c>
      <c r="K970" s="7"/>
    </row>
    <row r="971" spans="1:11" ht="110.25" x14ac:dyDescent="0.2">
      <c r="A971" s="18" t="s">
        <v>7</v>
      </c>
      <c r="B971" s="7" t="s">
        <v>8</v>
      </c>
      <c r="C971" s="7">
        <v>763</v>
      </c>
      <c r="D971" s="7" t="s">
        <v>829</v>
      </c>
      <c r="E971" s="7" t="s">
        <v>24</v>
      </c>
      <c r="F971" s="7" t="s">
        <v>11</v>
      </c>
      <c r="G971" s="7" t="s">
        <v>966</v>
      </c>
      <c r="H971" s="19" t="s">
        <v>831</v>
      </c>
      <c r="I971" s="19">
        <v>4000</v>
      </c>
      <c r="J971" s="19">
        <v>4000</v>
      </c>
      <c r="K971" s="7"/>
    </row>
    <row r="972" spans="1:11" ht="110.25" x14ac:dyDescent="0.2">
      <c r="A972" s="18" t="s">
        <v>7</v>
      </c>
      <c r="B972" s="7" t="s">
        <v>8</v>
      </c>
      <c r="C972" s="7">
        <v>763</v>
      </c>
      <c r="D972" s="7" t="s">
        <v>829</v>
      </c>
      <c r="E972" s="7" t="s">
        <v>24</v>
      </c>
      <c r="F972" s="7" t="s">
        <v>11</v>
      </c>
      <c r="G972" s="7" t="s">
        <v>967</v>
      </c>
      <c r="H972" s="19" t="s">
        <v>831</v>
      </c>
      <c r="I972" s="19">
        <v>2500</v>
      </c>
      <c r="J972" s="19">
        <v>2500</v>
      </c>
      <c r="K972" s="7"/>
    </row>
    <row r="973" spans="1:11" ht="110.25" x14ac:dyDescent="0.2">
      <c r="A973" s="18" t="s">
        <v>7</v>
      </c>
      <c r="B973" s="7" t="s">
        <v>8</v>
      </c>
      <c r="C973" s="7">
        <v>763</v>
      </c>
      <c r="D973" s="7" t="s">
        <v>829</v>
      </c>
      <c r="E973" s="7" t="s">
        <v>24</v>
      </c>
      <c r="F973" s="7" t="s">
        <v>11</v>
      </c>
      <c r="G973" s="7" t="s">
        <v>968</v>
      </c>
      <c r="H973" s="19" t="s">
        <v>831</v>
      </c>
      <c r="I973" s="19">
        <v>2200</v>
      </c>
      <c r="J973" s="19">
        <v>2200</v>
      </c>
      <c r="K973" s="7"/>
    </row>
    <row r="974" spans="1:11" ht="110.25" x14ac:dyDescent="0.2">
      <c r="A974" s="18" t="s">
        <v>7</v>
      </c>
      <c r="B974" s="7" t="s">
        <v>8</v>
      </c>
      <c r="C974" s="7">
        <v>764</v>
      </c>
      <c r="D974" s="7" t="s">
        <v>829</v>
      </c>
      <c r="E974" s="7" t="s">
        <v>24</v>
      </c>
      <c r="F974" s="7" t="s">
        <v>11</v>
      </c>
      <c r="G974" s="7" t="s">
        <v>969</v>
      </c>
      <c r="H974" s="19" t="s">
        <v>831</v>
      </c>
      <c r="I974" s="19">
        <v>5476</v>
      </c>
      <c r="J974" s="19">
        <v>5476</v>
      </c>
      <c r="K974" s="7"/>
    </row>
    <row r="975" spans="1:11" ht="110.25" x14ac:dyDescent="0.2">
      <c r="A975" s="18" t="s">
        <v>7</v>
      </c>
      <c r="B975" s="7" t="s">
        <v>8</v>
      </c>
      <c r="C975" s="7">
        <v>764</v>
      </c>
      <c r="D975" s="7" t="s">
        <v>829</v>
      </c>
      <c r="E975" s="7" t="s">
        <v>24</v>
      </c>
      <c r="F975" s="7" t="s">
        <v>11</v>
      </c>
      <c r="G975" s="7" t="s">
        <v>970</v>
      </c>
      <c r="H975" s="19" t="s">
        <v>831</v>
      </c>
      <c r="I975" s="19">
        <v>5476</v>
      </c>
      <c r="J975" s="19">
        <v>5476</v>
      </c>
      <c r="K975" s="7"/>
    </row>
    <row r="976" spans="1:11" ht="110.25" x14ac:dyDescent="0.2">
      <c r="A976" s="18" t="s">
        <v>7</v>
      </c>
      <c r="B976" s="7" t="s">
        <v>8</v>
      </c>
      <c r="C976" s="7">
        <v>764</v>
      </c>
      <c r="D976" s="7" t="s">
        <v>829</v>
      </c>
      <c r="E976" s="7" t="s">
        <v>24</v>
      </c>
      <c r="F976" s="7" t="s">
        <v>11</v>
      </c>
      <c r="G976" s="7" t="s">
        <v>972</v>
      </c>
      <c r="H976" s="19" t="s">
        <v>831</v>
      </c>
      <c r="I976" s="19">
        <v>5476</v>
      </c>
      <c r="J976" s="19">
        <v>5476</v>
      </c>
      <c r="K976" s="7"/>
    </row>
    <row r="977" spans="1:11" ht="110.25" x14ac:dyDescent="0.2">
      <c r="A977" s="18" t="s">
        <v>7</v>
      </c>
      <c r="B977" s="7" t="s">
        <v>8</v>
      </c>
      <c r="C977" s="7">
        <v>764</v>
      </c>
      <c r="D977" s="7" t="s">
        <v>829</v>
      </c>
      <c r="E977" s="7" t="s">
        <v>24</v>
      </c>
      <c r="F977" s="7" t="s">
        <v>11</v>
      </c>
      <c r="G977" s="7" t="s">
        <v>973</v>
      </c>
      <c r="H977" s="19" t="s">
        <v>831</v>
      </c>
      <c r="I977" s="19">
        <v>4000</v>
      </c>
      <c r="J977" s="19">
        <v>4000</v>
      </c>
      <c r="K977" s="7"/>
    </row>
    <row r="978" spans="1:11" ht="110.25" x14ac:dyDescent="0.2">
      <c r="A978" s="18" t="s">
        <v>7</v>
      </c>
      <c r="B978" s="7" t="s">
        <v>8</v>
      </c>
      <c r="C978" s="7">
        <v>764</v>
      </c>
      <c r="D978" s="7" t="s">
        <v>829</v>
      </c>
      <c r="E978" s="7" t="s">
        <v>24</v>
      </c>
      <c r="F978" s="7" t="s">
        <v>11</v>
      </c>
      <c r="G978" s="7" t="s">
        <v>974</v>
      </c>
      <c r="H978" s="19" t="s">
        <v>831</v>
      </c>
      <c r="I978" s="19">
        <v>4000</v>
      </c>
      <c r="J978" s="19">
        <v>4000</v>
      </c>
      <c r="K978" s="7"/>
    </row>
    <row r="979" spans="1:11" ht="110.25" x14ac:dyDescent="0.2">
      <c r="A979" s="18" t="s">
        <v>7</v>
      </c>
      <c r="B979" s="7" t="s">
        <v>8</v>
      </c>
      <c r="C979" s="7">
        <v>764</v>
      </c>
      <c r="D979" s="7" t="s">
        <v>829</v>
      </c>
      <c r="E979" s="7" t="s">
        <v>24</v>
      </c>
      <c r="F979" s="7" t="s">
        <v>11</v>
      </c>
      <c r="G979" s="7" t="s">
        <v>975</v>
      </c>
      <c r="H979" s="19" t="s">
        <v>831</v>
      </c>
      <c r="I979" s="19">
        <v>5476</v>
      </c>
      <c r="J979" s="19">
        <v>5476</v>
      </c>
      <c r="K979" s="7"/>
    </row>
    <row r="980" spans="1:11" ht="110.25" x14ac:dyDescent="0.2">
      <c r="A980" s="18" t="s">
        <v>7</v>
      </c>
      <c r="B980" s="7" t="s">
        <v>8</v>
      </c>
      <c r="C980" s="7">
        <v>764</v>
      </c>
      <c r="D980" s="7" t="s">
        <v>829</v>
      </c>
      <c r="E980" s="7" t="s">
        <v>24</v>
      </c>
      <c r="F980" s="7" t="s">
        <v>11</v>
      </c>
      <c r="G980" s="7" t="s">
        <v>976</v>
      </c>
      <c r="H980" s="19" t="s">
        <v>831</v>
      </c>
      <c r="I980" s="19">
        <v>9000</v>
      </c>
      <c r="J980" s="19">
        <v>9000</v>
      </c>
      <c r="K980" s="7"/>
    </row>
    <row r="981" spans="1:11" ht="78.75" x14ac:dyDescent="0.2">
      <c r="A981" s="18" t="s">
        <v>7</v>
      </c>
      <c r="B981" s="7" t="s">
        <v>8</v>
      </c>
      <c r="C981" s="7">
        <v>764</v>
      </c>
      <c r="D981" s="7" t="s">
        <v>829</v>
      </c>
      <c r="E981" s="7" t="s">
        <v>10</v>
      </c>
      <c r="F981" s="7" t="s">
        <v>11</v>
      </c>
      <c r="G981" s="7" t="s">
        <v>977</v>
      </c>
      <c r="H981" s="19" t="s">
        <v>978</v>
      </c>
      <c r="I981" s="19">
        <v>75000</v>
      </c>
      <c r="J981" s="19">
        <v>75000</v>
      </c>
      <c r="K981" s="7"/>
    </row>
    <row r="982" spans="1:11" ht="78.75" x14ac:dyDescent="0.2">
      <c r="A982" s="18" t="s">
        <v>7</v>
      </c>
      <c r="B982" s="7" t="s">
        <v>8</v>
      </c>
      <c r="C982" s="7">
        <v>764</v>
      </c>
      <c r="D982" s="7" t="s">
        <v>829</v>
      </c>
      <c r="E982" s="7" t="s">
        <v>26</v>
      </c>
      <c r="F982" s="7" t="s">
        <v>11</v>
      </c>
      <c r="G982" s="7" t="s">
        <v>979</v>
      </c>
      <c r="H982" s="19" t="s">
        <v>980</v>
      </c>
      <c r="I982" s="19">
        <v>50000</v>
      </c>
      <c r="J982" s="19">
        <v>50000</v>
      </c>
      <c r="K982" s="7"/>
    </row>
    <row r="983" spans="1:11" ht="78.75" x14ac:dyDescent="0.2">
      <c r="A983" s="18" t="s">
        <v>7</v>
      </c>
      <c r="B983" s="7" t="s">
        <v>8</v>
      </c>
      <c r="C983" s="7">
        <v>764</v>
      </c>
      <c r="D983" s="7" t="s">
        <v>829</v>
      </c>
      <c r="E983" s="7" t="s">
        <v>26</v>
      </c>
      <c r="F983" s="7" t="s">
        <v>11</v>
      </c>
      <c r="G983" s="7" t="s">
        <v>981</v>
      </c>
      <c r="H983" s="19" t="s">
        <v>980</v>
      </c>
      <c r="I983" s="19">
        <v>5000</v>
      </c>
      <c r="J983" s="19">
        <v>5000</v>
      </c>
      <c r="K983" s="7"/>
    </row>
    <row r="984" spans="1:11" ht="78.75" x14ac:dyDescent="0.2">
      <c r="A984" s="18" t="s">
        <v>7</v>
      </c>
      <c r="B984" s="7" t="s">
        <v>8</v>
      </c>
      <c r="C984" s="7">
        <v>764</v>
      </c>
      <c r="D984" s="7" t="s">
        <v>829</v>
      </c>
      <c r="E984" s="7" t="s">
        <v>26</v>
      </c>
      <c r="F984" s="7" t="s">
        <v>11</v>
      </c>
      <c r="G984" s="7" t="s">
        <v>982</v>
      </c>
      <c r="H984" s="19" t="s">
        <v>980</v>
      </c>
      <c r="I984" s="19">
        <v>20000</v>
      </c>
      <c r="J984" s="19">
        <v>20000</v>
      </c>
      <c r="K984" s="7"/>
    </row>
    <row r="985" spans="1:11" ht="78.75" x14ac:dyDescent="0.2">
      <c r="A985" s="18" t="s">
        <v>7</v>
      </c>
      <c r="B985" s="7" t="s">
        <v>8</v>
      </c>
      <c r="C985" s="7">
        <v>764</v>
      </c>
      <c r="D985" s="7" t="s">
        <v>829</v>
      </c>
      <c r="E985" s="7" t="s">
        <v>26</v>
      </c>
      <c r="F985" s="7" t="s">
        <v>11</v>
      </c>
      <c r="G985" s="7" t="s">
        <v>983</v>
      </c>
      <c r="H985" s="19" t="s">
        <v>980</v>
      </c>
      <c r="I985" s="19">
        <v>50000</v>
      </c>
      <c r="J985" s="19">
        <v>50000</v>
      </c>
      <c r="K985" s="7"/>
    </row>
    <row r="986" spans="1:11" ht="78.75" x14ac:dyDescent="0.2">
      <c r="A986" s="18" t="s">
        <v>7</v>
      </c>
      <c r="B986" s="7" t="s">
        <v>8</v>
      </c>
      <c r="C986" s="7">
        <v>764</v>
      </c>
      <c r="D986" s="7" t="s">
        <v>829</v>
      </c>
      <c r="E986" s="7" t="s">
        <v>26</v>
      </c>
      <c r="F986" s="7" t="s">
        <v>11</v>
      </c>
      <c r="G986" s="7" t="s">
        <v>984</v>
      </c>
      <c r="H986" s="19" t="s">
        <v>980</v>
      </c>
      <c r="I986" s="19">
        <v>1500</v>
      </c>
      <c r="J986" s="19">
        <v>1500</v>
      </c>
      <c r="K986" s="7"/>
    </row>
    <row r="987" spans="1:11" ht="78.75" x14ac:dyDescent="0.2">
      <c r="A987" s="18" t="s">
        <v>7</v>
      </c>
      <c r="B987" s="7" t="s">
        <v>8</v>
      </c>
      <c r="C987" s="7">
        <v>764</v>
      </c>
      <c r="D987" s="7" t="s">
        <v>829</v>
      </c>
      <c r="E987" s="7" t="s">
        <v>26</v>
      </c>
      <c r="F987" s="7" t="s">
        <v>11</v>
      </c>
      <c r="G987" s="7" t="s">
        <v>985</v>
      </c>
      <c r="H987" s="19" t="s">
        <v>980</v>
      </c>
      <c r="I987" s="19">
        <v>3000</v>
      </c>
      <c r="J987" s="19">
        <v>3000</v>
      </c>
      <c r="K987" s="7"/>
    </row>
    <row r="988" spans="1:11" ht="78.75" x14ac:dyDescent="0.2">
      <c r="A988" s="18" t="s">
        <v>7</v>
      </c>
      <c r="B988" s="7" t="s">
        <v>8</v>
      </c>
      <c r="C988" s="7">
        <v>764</v>
      </c>
      <c r="D988" s="7" t="s">
        <v>829</v>
      </c>
      <c r="E988" s="7" t="s">
        <v>26</v>
      </c>
      <c r="F988" s="7" t="s">
        <v>11</v>
      </c>
      <c r="G988" s="7" t="s">
        <v>986</v>
      </c>
      <c r="H988" s="19" t="s">
        <v>980</v>
      </c>
      <c r="I988" s="19">
        <v>3000</v>
      </c>
      <c r="J988" s="19">
        <v>3000</v>
      </c>
      <c r="K988" s="7"/>
    </row>
    <row r="989" spans="1:11" ht="78.75" x14ac:dyDescent="0.2">
      <c r="A989" s="18" t="s">
        <v>7</v>
      </c>
      <c r="B989" s="7" t="s">
        <v>8</v>
      </c>
      <c r="C989" s="7">
        <v>764</v>
      </c>
      <c r="D989" s="7" t="s">
        <v>829</v>
      </c>
      <c r="E989" s="7" t="s">
        <v>26</v>
      </c>
      <c r="F989" s="7" t="s">
        <v>11</v>
      </c>
      <c r="G989" s="7" t="s">
        <v>987</v>
      </c>
      <c r="H989" s="19" t="s">
        <v>980</v>
      </c>
      <c r="I989" s="19">
        <v>3000</v>
      </c>
      <c r="J989" s="19">
        <v>3000</v>
      </c>
      <c r="K989" s="7"/>
    </row>
    <row r="990" spans="1:11" ht="78.75" x14ac:dyDescent="0.2">
      <c r="A990" s="18" t="s">
        <v>7</v>
      </c>
      <c r="B990" s="7" t="s">
        <v>8</v>
      </c>
      <c r="C990" s="7">
        <v>764</v>
      </c>
      <c r="D990" s="7" t="s">
        <v>829</v>
      </c>
      <c r="E990" s="7" t="s">
        <v>26</v>
      </c>
      <c r="F990" s="7" t="s">
        <v>11</v>
      </c>
      <c r="G990" s="7" t="s">
        <v>988</v>
      </c>
      <c r="H990" s="19" t="s">
        <v>980</v>
      </c>
      <c r="I990" s="19">
        <v>25000</v>
      </c>
      <c r="J990" s="19">
        <v>25000</v>
      </c>
      <c r="K990" s="7"/>
    </row>
    <row r="991" spans="1:11" ht="78.75" x14ac:dyDescent="0.2">
      <c r="A991" s="18" t="s">
        <v>7</v>
      </c>
      <c r="B991" s="7" t="s">
        <v>8</v>
      </c>
      <c r="C991" s="7">
        <v>764</v>
      </c>
      <c r="D991" s="7" t="s">
        <v>829</v>
      </c>
      <c r="E991" s="7" t="s">
        <v>26</v>
      </c>
      <c r="F991" s="7" t="s">
        <v>11</v>
      </c>
      <c r="G991" s="7" t="s">
        <v>989</v>
      </c>
      <c r="H991" s="19" t="s">
        <v>980</v>
      </c>
      <c r="I991" s="19">
        <v>48000</v>
      </c>
      <c r="J991" s="19">
        <v>48000</v>
      </c>
      <c r="K991" s="7"/>
    </row>
    <row r="992" spans="1:11" ht="78.75" x14ac:dyDescent="0.2">
      <c r="A992" s="18" t="s">
        <v>7</v>
      </c>
      <c r="B992" s="7" t="s">
        <v>8</v>
      </c>
      <c r="C992" s="7">
        <v>764</v>
      </c>
      <c r="D992" s="7" t="s">
        <v>829</v>
      </c>
      <c r="E992" s="7" t="s">
        <v>26</v>
      </c>
      <c r="F992" s="7" t="s">
        <v>11</v>
      </c>
      <c r="G992" s="7" t="s">
        <v>990</v>
      </c>
      <c r="H992" s="19" t="s">
        <v>980</v>
      </c>
      <c r="I992" s="19">
        <v>5000</v>
      </c>
      <c r="J992" s="19">
        <v>5000</v>
      </c>
      <c r="K992" s="7"/>
    </row>
    <row r="993" spans="1:11" ht="78.75" x14ac:dyDescent="0.2">
      <c r="A993" s="18" t="s">
        <v>7</v>
      </c>
      <c r="B993" s="7" t="s">
        <v>8</v>
      </c>
      <c r="C993" s="7">
        <v>764</v>
      </c>
      <c r="D993" s="7" t="s">
        <v>829</v>
      </c>
      <c r="E993" s="7" t="s">
        <v>26</v>
      </c>
      <c r="F993" s="7" t="s">
        <v>11</v>
      </c>
      <c r="G993" s="7" t="s">
        <v>991</v>
      </c>
      <c r="H993" s="19" t="s">
        <v>980</v>
      </c>
      <c r="I993" s="19">
        <v>70000</v>
      </c>
      <c r="J993" s="19">
        <v>70000</v>
      </c>
      <c r="K993" s="7"/>
    </row>
    <row r="994" spans="1:11" ht="78.75" x14ac:dyDescent="0.2">
      <c r="A994" s="18" t="s">
        <v>7</v>
      </c>
      <c r="B994" s="7" t="s">
        <v>8</v>
      </c>
      <c r="C994" s="7">
        <v>764</v>
      </c>
      <c r="D994" s="7" t="s">
        <v>829</v>
      </c>
      <c r="E994" s="7" t="s">
        <v>26</v>
      </c>
      <c r="F994" s="7" t="s">
        <v>11</v>
      </c>
      <c r="G994" s="7" t="s">
        <v>992</v>
      </c>
      <c r="H994" s="19" t="s">
        <v>980</v>
      </c>
      <c r="I994" s="19">
        <v>25000</v>
      </c>
      <c r="J994" s="19">
        <v>25000</v>
      </c>
      <c r="K994" s="7"/>
    </row>
    <row r="995" spans="1:11" ht="78.75" x14ac:dyDescent="0.2">
      <c r="A995" s="18" t="s">
        <v>7</v>
      </c>
      <c r="B995" s="7" t="s">
        <v>8</v>
      </c>
      <c r="C995" s="7">
        <v>764</v>
      </c>
      <c r="D995" s="7" t="s">
        <v>829</v>
      </c>
      <c r="E995" s="7" t="s">
        <v>26</v>
      </c>
      <c r="F995" s="7" t="s">
        <v>11</v>
      </c>
      <c r="G995" s="7" t="s">
        <v>993</v>
      </c>
      <c r="H995" s="19" t="s">
        <v>980</v>
      </c>
      <c r="I995" s="19">
        <v>10000</v>
      </c>
      <c r="J995" s="19">
        <v>10000</v>
      </c>
      <c r="K995" s="7"/>
    </row>
    <row r="996" spans="1:11" ht="78.75" x14ac:dyDescent="0.2">
      <c r="A996" s="18" t="s">
        <v>7</v>
      </c>
      <c r="B996" s="7" t="s">
        <v>8</v>
      </c>
      <c r="C996" s="7">
        <v>764</v>
      </c>
      <c r="D996" s="7" t="s">
        <v>829</v>
      </c>
      <c r="E996" s="7" t="s">
        <v>26</v>
      </c>
      <c r="F996" s="7" t="s">
        <v>11</v>
      </c>
      <c r="G996" s="7" t="s">
        <v>994</v>
      </c>
      <c r="H996" s="19" t="s">
        <v>980</v>
      </c>
      <c r="I996" s="19">
        <v>48300</v>
      </c>
      <c r="J996" s="19">
        <v>48300</v>
      </c>
      <c r="K996" s="7"/>
    </row>
    <row r="997" spans="1:11" ht="78.75" x14ac:dyDescent="0.2">
      <c r="A997" s="18" t="s">
        <v>7</v>
      </c>
      <c r="B997" s="7" t="s">
        <v>8</v>
      </c>
      <c r="C997" s="7">
        <v>765</v>
      </c>
      <c r="D997" s="7" t="s">
        <v>829</v>
      </c>
      <c r="E997" s="7" t="s">
        <v>26</v>
      </c>
      <c r="F997" s="7" t="s">
        <v>11</v>
      </c>
      <c r="G997" s="7" t="s">
        <v>995</v>
      </c>
      <c r="H997" s="19" t="s">
        <v>980</v>
      </c>
      <c r="I997" s="19">
        <v>4000</v>
      </c>
      <c r="J997" s="19">
        <v>4000</v>
      </c>
      <c r="K997" s="7"/>
    </row>
    <row r="998" spans="1:11" ht="78.75" x14ac:dyDescent="0.2">
      <c r="A998" s="18" t="s">
        <v>7</v>
      </c>
      <c r="B998" s="7" t="s">
        <v>8</v>
      </c>
      <c r="C998" s="7">
        <v>765</v>
      </c>
      <c r="D998" s="7" t="s">
        <v>829</v>
      </c>
      <c r="E998" s="7" t="s">
        <v>26</v>
      </c>
      <c r="F998" s="7" t="s">
        <v>11</v>
      </c>
      <c r="G998" s="7" t="s">
        <v>996</v>
      </c>
      <c r="H998" s="19" t="s">
        <v>980</v>
      </c>
      <c r="I998" s="19">
        <v>6400</v>
      </c>
      <c r="J998" s="19">
        <v>6400</v>
      </c>
      <c r="K998" s="7"/>
    </row>
    <row r="999" spans="1:11" ht="78.75" x14ac:dyDescent="0.2">
      <c r="A999" s="18" t="s">
        <v>7</v>
      </c>
      <c r="B999" s="7" t="s">
        <v>8</v>
      </c>
      <c r="C999" s="7">
        <v>765</v>
      </c>
      <c r="D999" s="7" t="s">
        <v>829</v>
      </c>
      <c r="E999" s="7" t="s">
        <v>26</v>
      </c>
      <c r="F999" s="7" t="s">
        <v>11</v>
      </c>
      <c r="G999" s="7" t="s">
        <v>997</v>
      </c>
      <c r="H999" s="19" t="s">
        <v>980</v>
      </c>
      <c r="I999" s="19">
        <v>55000</v>
      </c>
      <c r="J999" s="19">
        <v>55000</v>
      </c>
      <c r="K999" s="7"/>
    </row>
    <row r="1000" spans="1:11" ht="78.75" x14ac:dyDescent="0.2">
      <c r="A1000" s="18" t="s">
        <v>7</v>
      </c>
      <c r="B1000" s="7" t="s">
        <v>8</v>
      </c>
      <c r="C1000" s="7">
        <v>765</v>
      </c>
      <c r="D1000" s="7" t="s">
        <v>829</v>
      </c>
      <c r="E1000" s="7" t="s">
        <v>26</v>
      </c>
      <c r="F1000" s="7" t="s">
        <v>11</v>
      </c>
      <c r="G1000" s="7" t="s">
        <v>997</v>
      </c>
      <c r="H1000" s="19" t="s">
        <v>980</v>
      </c>
      <c r="I1000" s="19">
        <v>30000</v>
      </c>
      <c r="J1000" s="19">
        <v>30000</v>
      </c>
      <c r="K1000" s="7"/>
    </row>
    <row r="1001" spans="1:11" ht="78.75" x14ac:dyDescent="0.2">
      <c r="A1001" s="18" t="s">
        <v>7</v>
      </c>
      <c r="B1001" s="7" t="s">
        <v>8</v>
      </c>
      <c r="C1001" s="7">
        <v>765</v>
      </c>
      <c r="D1001" s="7" t="s">
        <v>829</v>
      </c>
      <c r="E1001" s="7" t="s">
        <v>26</v>
      </c>
      <c r="F1001" s="7" t="s">
        <v>11</v>
      </c>
      <c r="G1001" s="7" t="s">
        <v>998</v>
      </c>
      <c r="H1001" s="19" t="s">
        <v>980</v>
      </c>
      <c r="I1001" s="19">
        <v>5000</v>
      </c>
      <c r="J1001" s="19">
        <v>5000</v>
      </c>
      <c r="K1001" s="7"/>
    </row>
    <row r="1002" spans="1:11" ht="78.75" x14ac:dyDescent="0.2">
      <c r="A1002" s="18" t="s">
        <v>7</v>
      </c>
      <c r="B1002" s="7" t="s">
        <v>8</v>
      </c>
      <c r="C1002" s="7">
        <v>765</v>
      </c>
      <c r="D1002" s="7" t="s">
        <v>829</v>
      </c>
      <c r="E1002" s="7" t="s">
        <v>26</v>
      </c>
      <c r="F1002" s="7" t="s">
        <v>11</v>
      </c>
      <c r="G1002" s="7" t="s">
        <v>999</v>
      </c>
      <c r="H1002" s="19" t="s">
        <v>980</v>
      </c>
      <c r="I1002" s="19">
        <v>10000</v>
      </c>
      <c r="J1002" s="19">
        <v>10000</v>
      </c>
      <c r="K1002" s="7"/>
    </row>
    <row r="1003" spans="1:11" ht="78.75" x14ac:dyDescent="0.2">
      <c r="A1003" s="18" t="s">
        <v>7</v>
      </c>
      <c r="B1003" s="7" t="s">
        <v>8</v>
      </c>
      <c r="C1003" s="7">
        <v>765</v>
      </c>
      <c r="D1003" s="7" t="s">
        <v>829</v>
      </c>
      <c r="E1003" s="7" t="s">
        <v>26</v>
      </c>
      <c r="F1003" s="7" t="s">
        <v>11</v>
      </c>
      <c r="G1003" s="7" t="s">
        <v>1000</v>
      </c>
      <c r="H1003" s="19" t="s">
        <v>980</v>
      </c>
      <c r="I1003" s="19">
        <v>25000</v>
      </c>
      <c r="J1003" s="19">
        <v>25000</v>
      </c>
      <c r="K1003" s="7"/>
    </row>
    <row r="1004" spans="1:11" ht="78.75" x14ac:dyDescent="0.2">
      <c r="A1004" s="18" t="s">
        <v>7</v>
      </c>
      <c r="B1004" s="7" t="s">
        <v>8</v>
      </c>
      <c r="C1004" s="7">
        <v>765</v>
      </c>
      <c r="D1004" s="7" t="s">
        <v>829</v>
      </c>
      <c r="E1004" s="7" t="s">
        <v>26</v>
      </c>
      <c r="F1004" s="7" t="s">
        <v>11</v>
      </c>
      <c r="G1004" s="7" t="s">
        <v>1001</v>
      </c>
      <c r="H1004" s="19" t="s">
        <v>980</v>
      </c>
      <c r="I1004" s="19">
        <v>10000</v>
      </c>
      <c r="J1004" s="19">
        <v>10000</v>
      </c>
      <c r="K1004" s="7"/>
    </row>
    <row r="1005" spans="1:11" ht="78.75" x14ac:dyDescent="0.2">
      <c r="A1005" s="18" t="s">
        <v>7</v>
      </c>
      <c r="B1005" s="7" t="s">
        <v>8</v>
      </c>
      <c r="C1005" s="7">
        <v>765</v>
      </c>
      <c r="D1005" s="7" t="s">
        <v>829</v>
      </c>
      <c r="E1005" s="7" t="s">
        <v>26</v>
      </c>
      <c r="F1005" s="7" t="s">
        <v>11</v>
      </c>
      <c r="G1005" s="7" t="s">
        <v>1002</v>
      </c>
      <c r="H1005" s="19" t="s">
        <v>980</v>
      </c>
      <c r="I1005" s="19">
        <v>1000</v>
      </c>
      <c r="J1005" s="19">
        <v>1000</v>
      </c>
      <c r="K1005" s="7"/>
    </row>
    <row r="1006" spans="1:11" ht="78.75" x14ac:dyDescent="0.2">
      <c r="A1006" s="18" t="s">
        <v>7</v>
      </c>
      <c r="B1006" s="7" t="s">
        <v>8</v>
      </c>
      <c r="C1006" s="7">
        <v>765</v>
      </c>
      <c r="D1006" s="7" t="s">
        <v>829</v>
      </c>
      <c r="E1006" s="7" t="s">
        <v>26</v>
      </c>
      <c r="F1006" s="7" t="s">
        <v>11</v>
      </c>
      <c r="G1006" s="7" t="s">
        <v>1003</v>
      </c>
      <c r="H1006" s="19" t="s">
        <v>980</v>
      </c>
      <c r="I1006" s="19">
        <v>20000</v>
      </c>
      <c r="J1006" s="19">
        <v>20000</v>
      </c>
      <c r="K1006" s="7"/>
    </row>
    <row r="1007" spans="1:11" ht="78.75" x14ac:dyDescent="0.2">
      <c r="A1007" s="18" t="s">
        <v>7</v>
      </c>
      <c r="B1007" s="7" t="s">
        <v>8</v>
      </c>
      <c r="C1007" s="7">
        <v>765</v>
      </c>
      <c r="D1007" s="7" t="s">
        <v>829</v>
      </c>
      <c r="E1007" s="7" t="s">
        <v>26</v>
      </c>
      <c r="F1007" s="7" t="s">
        <v>11</v>
      </c>
      <c r="G1007" s="7" t="s">
        <v>1004</v>
      </c>
      <c r="H1007" s="19" t="s">
        <v>980</v>
      </c>
      <c r="I1007" s="19">
        <v>20000</v>
      </c>
      <c r="J1007" s="19">
        <v>20000</v>
      </c>
      <c r="K1007" s="7"/>
    </row>
    <row r="1008" spans="1:11" ht="78.75" x14ac:dyDescent="0.2">
      <c r="A1008" s="18" t="s">
        <v>7</v>
      </c>
      <c r="B1008" s="7" t="s">
        <v>8</v>
      </c>
      <c r="C1008" s="7">
        <v>765</v>
      </c>
      <c r="D1008" s="7" t="s">
        <v>829</v>
      </c>
      <c r="E1008" s="7" t="s">
        <v>26</v>
      </c>
      <c r="F1008" s="7" t="s">
        <v>11</v>
      </c>
      <c r="G1008" s="7" t="s">
        <v>1005</v>
      </c>
      <c r="H1008" s="19" t="s">
        <v>980</v>
      </c>
      <c r="I1008" s="19">
        <v>15000</v>
      </c>
      <c r="J1008" s="19">
        <v>15000</v>
      </c>
      <c r="K1008" s="7"/>
    </row>
    <row r="1009" spans="1:11" ht="78.75" x14ac:dyDescent="0.2">
      <c r="A1009" s="18" t="s">
        <v>7</v>
      </c>
      <c r="B1009" s="7" t="s">
        <v>8</v>
      </c>
      <c r="C1009" s="7">
        <v>765</v>
      </c>
      <c r="D1009" s="7" t="s">
        <v>829</v>
      </c>
      <c r="E1009" s="7" t="s">
        <v>26</v>
      </c>
      <c r="F1009" s="7" t="s">
        <v>11</v>
      </c>
      <c r="G1009" s="7" t="s">
        <v>1006</v>
      </c>
      <c r="H1009" s="19" t="s">
        <v>980</v>
      </c>
      <c r="I1009" s="19">
        <v>95000</v>
      </c>
      <c r="J1009" s="19">
        <v>95000</v>
      </c>
      <c r="K1009" s="7"/>
    </row>
    <row r="1010" spans="1:11" ht="78.75" x14ac:dyDescent="0.2">
      <c r="A1010" s="18" t="s">
        <v>7</v>
      </c>
      <c r="B1010" s="7" t="s">
        <v>8</v>
      </c>
      <c r="C1010" s="7">
        <v>765</v>
      </c>
      <c r="D1010" s="7" t="s">
        <v>829</v>
      </c>
      <c r="E1010" s="7" t="s">
        <v>26</v>
      </c>
      <c r="F1010" s="7" t="s">
        <v>11</v>
      </c>
      <c r="G1010" s="7" t="s">
        <v>228</v>
      </c>
      <c r="H1010" s="19" t="s">
        <v>980</v>
      </c>
      <c r="I1010" s="19">
        <v>3750</v>
      </c>
      <c r="J1010" s="19">
        <v>3750</v>
      </c>
      <c r="K1010" s="7"/>
    </row>
    <row r="1011" spans="1:11" ht="78.75" x14ac:dyDescent="0.2">
      <c r="A1011" s="18" t="s">
        <v>7</v>
      </c>
      <c r="B1011" s="7" t="s">
        <v>8</v>
      </c>
      <c r="C1011" s="7">
        <v>765</v>
      </c>
      <c r="D1011" s="7" t="s">
        <v>829</v>
      </c>
      <c r="E1011" s="7" t="s">
        <v>26</v>
      </c>
      <c r="F1011" s="7" t="s">
        <v>11</v>
      </c>
      <c r="G1011" s="7" t="s">
        <v>1007</v>
      </c>
      <c r="H1011" s="19" t="s">
        <v>980</v>
      </c>
      <c r="I1011" s="19">
        <v>2500</v>
      </c>
      <c r="J1011" s="19">
        <v>2500</v>
      </c>
      <c r="K1011" s="7"/>
    </row>
    <row r="1012" spans="1:11" ht="78.75" x14ac:dyDescent="0.2">
      <c r="A1012" s="18" t="s">
        <v>7</v>
      </c>
      <c r="B1012" s="7" t="s">
        <v>8</v>
      </c>
      <c r="C1012" s="7">
        <v>765</v>
      </c>
      <c r="D1012" s="7" t="s">
        <v>829</v>
      </c>
      <c r="E1012" s="7" t="s">
        <v>26</v>
      </c>
      <c r="F1012" s="7" t="s">
        <v>11</v>
      </c>
      <c r="G1012" s="7" t="s">
        <v>1008</v>
      </c>
      <c r="H1012" s="19" t="s">
        <v>980</v>
      </c>
      <c r="I1012" s="19">
        <v>10000</v>
      </c>
      <c r="J1012" s="19">
        <v>10000</v>
      </c>
      <c r="K1012" s="7"/>
    </row>
    <row r="1013" spans="1:11" ht="78.75" x14ac:dyDescent="0.2">
      <c r="A1013" s="18" t="s">
        <v>7</v>
      </c>
      <c r="B1013" s="7" t="s">
        <v>8</v>
      </c>
      <c r="C1013" s="7">
        <v>765</v>
      </c>
      <c r="D1013" s="7" t="s">
        <v>829</v>
      </c>
      <c r="E1013" s="7" t="s">
        <v>26</v>
      </c>
      <c r="F1013" s="7" t="s">
        <v>11</v>
      </c>
      <c r="G1013" s="7" t="s">
        <v>1009</v>
      </c>
      <c r="H1013" s="19" t="s">
        <v>980</v>
      </c>
      <c r="I1013" s="19">
        <v>23000</v>
      </c>
      <c r="J1013" s="19">
        <v>23000</v>
      </c>
      <c r="K1013" s="7"/>
    </row>
    <row r="1014" spans="1:11" ht="78.75" x14ac:dyDescent="0.2">
      <c r="A1014" s="18" t="s">
        <v>7</v>
      </c>
      <c r="B1014" s="7" t="s">
        <v>8</v>
      </c>
      <c r="C1014" s="7">
        <v>765</v>
      </c>
      <c r="D1014" s="7" t="s">
        <v>829</v>
      </c>
      <c r="E1014" s="7" t="s">
        <v>26</v>
      </c>
      <c r="F1014" s="7" t="s">
        <v>11</v>
      </c>
      <c r="G1014" s="7" t="s">
        <v>1010</v>
      </c>
      <c r="H1014" s="19" t="s">
        <v>980</v>
      </c>
      <c r="I1014" s="19">
        <v>4500</v>
      </c>
      <c r="J1014" s="19">
        <v>4500</v>
      </c>
      <c r="K1014" s="7"/>
    </row>
    <row r="1015" spans="1:11" ht="78.75" x14ac:dyDescent="0.2">
      <c r="A1015" s="18" t="s">
        <v>7</v>
      </c>
      <c r="B1015" s="7" t="s">
        <v>8</v>
      </c>
      <c r="C1015" s="7">
        <v>765</v>
      </c>
      <c r="D1015" s="7" t="s">
        <v>829</v>
      </c>
      <c r="E1015" s="7" t="s">
        <v>26</v>
      </c>
      <c r="F1015" s="7" t="s">
        <v>11</v>
      </c>
      <c r="G1015" s="7" t="s">
        <v>1011</v>
      </c>
      <c r="H1015" s="19" t="s">
        <v>980</v>
      </c>
      <c r="I1015" s="19">
        <v>45000</v>
      </c>
      <c r="J1015" s="19">
        <v>45000</v>
      </c>
      <c r="K1015" s="7"/>
    </row>
    <row r="1016" spans="1:11" ht="78.75" x14ac:dyDescent="0.2">
      <c r="A1016" s="18" t="s">
        <v>7</v>
      </c>
      <c r="B1016" s="7" t="s">
        <v>8</v>
      </c>
      <c r="C1016" s="7">
        <v>765</v>
      </c>
      <c r="D1016" s="7" t="s">
        <v>829</v>
      </c>
      <c r="E1016" s="7" t="s">
        <v>26</v>
      </c>
      <c r="F1016" s="7" t="s">
        <v>11</v>
      </c>
      <c r="G1016" s="7" t="s">
        <v>1012</v>
      </c>
      <c r="H1016" s="19" t="s">
        <v>980</v>
      </c>
      <c r="I1016" s="19">
        <v>2000</v>
      </c>
      <c r="J1016" s="19">
        <v>2000</v>
      </c>
      <c r="K1016" s="7"/>
    </row>
    <row r="1017" spans="1:11" ht="78.75" x14ac:dyDescent="0.2">
      <c r="A1017" s="18" t="s">
        <v>7</v>
      </c>
      <c r="B1017" s="7" t="s">
        <v>8</v>
      </c>
      <c r="C1017" s="7">
        <v>765</v>
      </c>
      <c r="D1017" s="7" t="s">
        <v>829</v>
      </c>
      <c r="E1017" s="7" t="s">
        <v>26</v>
      </c>
      <c r="F1017" s="7" t="s">
        <v>11</v>
      </c>
      <c r="G1017" s="7" t="s">
        <v>1013</v>
      </c>
      <c r="H1017" s="19" t="s">
        <v>980</v>
      </c>
      <c r="I1017" s="19">
        <v>5000</v>
      </c>
      <c r="J1017" s="19">
        <v>5000</v>
      </c>
      <c r="K1017" s="7"/>
    </row>
    <row r="1018" spans="1:11" ht="78.75" x14ac:dyDescent="0.2">
      <c r="A1018" s="18" t="s">
        <v>7</v>
      </c>
      <c r="B1018" s="7" t="s">
        <v>8</v>
      </c>
      <c r="C1018" s="7">
        <v>765</v>
      </c>
      <c r="D1018" s="7" t="s">
        <v>829</v>
      </c>
      <c r="E1018" s="7" t="s">
        <v>26</v>
      </c>
      <c r="F1018" s="7" t="s">
        <v>11</v>
      </c>
      <c r="G1018" s="7" t="s">
        <v>1014</v>
      </c>
      <c r="H1018" s="19" t="s">
        <v>980</v>
      </c>
      <c r="I1018" s="19">
        <v>20000</v>
      </c>
      <c r="J1018" s="19">
        <v>20000</v>
      </c>
      <c r="K1018" s="7"/>
    </row>
    <row r="1019" spans="1:11" ht="78.75" x14ac:dyDescent="0.2">
      <c r="A1019" s="18" t="s">
        <v>7</v>
      </c>
      <c r="B1019" s="7" t="s">
        <v>8</v>
      </c>
      <c r="C1019" s="7">
        <v>765</v>
      </c>
      <c r="D1019" s="7" t="s">
        <v>829</v>
      </c>
      <c r="E1019" s="7" t="s">
        <v>26</v>
      </c>
      <c r="F1019" s="7" t="s">
        <v>11</v>
      </c>
      <c r="G1019" s="7" t="s">
        <v>1015</v>
      </c>
      <c r="H1019" s="19" t="s">
        <v>980</v>
      </c>
      <c r="I1019" s="19">
        <v>30000</v>
      </c>
      <c r="J1019" s="19">
        <v>30000</v>
      </c>
      <c r="K1019" s="7"/>
    </row>
    <row r="1020" spans="1:11" ht="78.75" x14ac:dyDescent="0.2">
      <c r="A1020" s="18" t="s">
        <v>7</v>
      </c>
      <c r="B1020" s="7" t="s">
        <v>8</v>
      </c>
      <c r="C1020" s="7">
        <v>765</v>
      </c>
      <c r="D1020" s="7" t="s">
        <v>829</v>
      </c>
      <c r="E1020" s="7" t="s">
        <v>26</v>
      </c>
      <c r="F1020" s="7" t="s">
        <v>11</v>
      </c>
      <c r="G1020" s="7" t="s">
        <v>1017</v>
      </c>
      <c r="H1020" s="19" t="s">
        <v>980</v>
      </c>
      <c r="I1020" s="19">
        <v>20000</v>
      </c>
      <c r="J1020" s="19">
        <v>20000</v>
      </c>
      <c r="K1020" s="7"/>
    </row>
    <row r="1021" spans="1:11" ht="78.75" x14ac:dyDescent="0.2">
      <c r="A1021" s="18" t="s">
        <v>7</v>
      </c>
      <c r="B1021" s="7" t="s">
        <v>8</v>
      </c>
      <c r="C1021" s="7">
        <v>765</v>
      </c>
      <c r="D1021" s="7" t="s">
        <v>829</v>
      </c>
      <c r="E1021" s="7" t="s">
        <v>26</v>
      </c>
      <c r="F1021" s="7" t="s">
        <v>11</v>
      </c>
      <c r="G1021" s="7" t="s">
        <v>1018</v>
      </c>
      <c r="H1021" s="19" t="s">
        <v>980</v>
      </c>
      <c r="I1021" s="19">
        <v>5000</v>
      </c>
      <c r="J1021" s="19">
        <v>5000</v>
      </c>
      <c r="K1021" s="7"/>
    </row>
    <row r="1022" spans="1:11" ht="78.75" x14ac:dyDescent="0.2">
      <c r="A1022" s="18" t="s">
        <v>7</v>
      </c>
      <c r="B1022" s="7" t="s">
        <v>8</v>
      </c>
      <c r="C1022" s="7">
        <v>765</v>
      </c>
      <c r="D1022" s="7" t="s">
        <v>829</v>
      </c>
      <c r="E1022" s="7" t="s">
        <v>26</v>
      </c>
      <c r="F1022" s="7" t="s">
        <v>11</v>
      </c>
      <c r="G1022" s="7" t="s">
        <v>1019</v>
      </c>
      <c r="H1022" s="19" t="s">
        <v>980</v>
      </c>
      <c r="I1022" s="19">
        <v>20000</v>
      </c>
      <c r="J1022" s="19">
        <v>20000</v>
      </c>
      <c r="K1022" s="7"/>
    </row>
    <row r="1023" spans="1:11" ht="78.75" x14ac:dyDescent="0.2">
      <c r="A1023" s="18" t="s">
        <v>7</v>
      </c>
      <c r="B1023" s="7" t="s">
        <v>8</v>
      </c>
      <c r="C1023" s="7">
        <v>765</v>
      </c>
      <c r="D1023" s="7" t="s">
        <v>829</v>
      </c>
      <c r="E1023" s="7" t="s">
        <v>26</v>
      </c>
      <c r="F1023" s="7" t="s">
        <v>11</v>
      </c>
      <c r="G1023" s="7" t="s">
        <v>1020</v>
      </c>
      <c r="H1023" s="19" t="s">
        <v>980</v>
      </c>
      <c r="I1023" s="19">
        <v>20000</v>
      </c>
      <c r="J1023" s="19">
        <v>20000</v>
      </c>
      <c r="K1023" s="7"/>
    </row>
    <row r="1024" spans="1:11" ht="78.75" x14ac:dyDescent="0.2">
      <c r="A1024" s="18" t="s">
        <v>7</v>
      </c>
      <c r="B1024" s="7" t="s">
        <v>8</v>
      </c>
      <c r="C1024" s="7">
        <v>765</v>
      </c>
      <c r="D1024" s="7" t="s">
        <v>829</v>
      </c>
      <c r="E1024" s="7" t="s">
        <v>26</v>
      </c>
      <c r="F1024" s="7" t="s">
        <v>11</v>
      </c>
      <c r="G1024" s="7" t="s">
        <v>1020</v>
      </c>
      <c r="H1024" s="19" t="s">
        <v>980</v>
      </c>
      <c r="I1024" s="19">
        <v>26000</v>
      </c>
      <c r="J1024" s="19">
        <v>26000</v>
      </c>
      <c r="K1024" s="7"/>
    </row>
    <row r="1025" spans="1:11" ht="78.75" x14ac:dyDescent="0.2">
      <c r="A1025" s="18" t="s">
        <v>7</v>
      </c>
      <c r="B1025" s="7" t="s">
        <v>8</v>
      </c>
      <c r="C1025" s="7">
        <v>765</v>
      </c>
      <c r="D1025" s="7" t="s">
        <v>829</v>
      </c>
      <c r="E1025" s="7" t="s">
        <v>26</v>
      </c>
      <c r="F1025" s="7" t="s">
        <v>11</v>
      </c>
      <c r="G1025" s="7" t="s">
        <v>1021</v>
      </c>
      <c r="H1025" s="19" t="s">
        <v>980</v>
      </c>
      <c r="I1025" s="19">
        <v>20000</v>
      </c>
      <c r="J1025" s="19">
        <v>20000</v>
      </c>
      <c r="K1025" s="7"/>
    </row>
    <row r="1026" spans="1:11" ht="78.75" x14ac:dyDescent="0.2">
      <c r="A1026" s="18" t="s">
        <v>7</v>
      </c>
      <c r="B1026" s="7" t="s">
        <v>8</v>
      </c>
      <c r="C1026" s="7">
        <v>765</v>
      </c>
      <c r="D1026" s="7" t="s">
        <v>829</v>
      </c>
      <c r="E1026" s="7" t="s">
        <v>26</v>
      </c>
      <c r="F1026" s="7" t="s">
        <v>11</v>
      </c>
      <c r="G1026" s="7" t="s">
        <v>1022</v>
      </c>
      <c r="H1026" s="19" t="s">
        <v>980</v>
      </c>
      <c r="I1026" s="19">
        <v>10000</v>
      </c>
      <c r="J1026" s="19">
        <v>10000</v>
      </c>
      <c r="K1026" s="7"/>
    </row>
    <row r="1027" spans="1:11" ht="78.75" x14ac:dyDescent="0.2">
      <c r="A1027" s="18" t="s">
        <v>7</v>
      </c>
      <c r="B1027" s="7" t="s">
        <v>8</v>
      </c>
      <c r="C1027" s="7">
        <v>765</v>
      </c>
      <c r="D1027" s="7" t="s">
        <v>829</v>
      </c>
      <c r="E1027" s="7" t="s">
        <v>26</v>
      </c>
      <c r="F1027" s="7" t="s">
        <v>11</v>
      </c>
      <c r="G1027" s="7" t="s">
        <v>1023</v>
      </c>
      <c r="H1027" s="19" t="s">
        <v>980</v>
      </c>
      <c r="I1027" s="19">
        <v>15000</v>
      </c>
      <c r="J1027" s="19">
        <v>15000</v>
      </c>
      <c r="K1027" s="7"/>
    </row>
    <row r="1028" spans="1:11" ht="78.75" x14ac:dyDescent="0.2">
      <c r="A1028" s="18" t="s">
        <v>7</v>
      </c>
      <c r="B1028" s="7" t="s">
        <v>8</v>
      </c>
      <c r="C1028" s="7">
        <v>765</v>
      </c>
      <c r="D1028" s="7" t="s">
        <v>829</v>
      </c>
      <c r="E1028" s="7" t="s">
        <v>26</v>
      </c>
      <c r="F1028" s="7" t="s">
        <v>11</v>
      </c>
      <c r="G1028" s="7" t="s">
        <v>1024</v>
      </c>
      <c r="H1028" s="19" t="s">
        <v>980</v>
      </c>
      <c r="I1028" s="19">
        <v>21153</v>
      </c>
      <c r="J1028" s="19">
        <v>21153</v>
      </c>
      <c r="K1028" s="7"/>
    </row>
    <row r="1029" spans="1:11" ht="78.75" x14ac:dyDescent="0.2">
      <c r="A1029" s="18" t="s">
        <v>7</v>
      </c>
      <c r="B1029" s="7" t="s">
        <v>8</v>
      </c>
      <c r="C1029" s="7">
        <v>765</v>
      </c>
      <c r="D1029" s="7" t="s">
        <v>829</v>
      </c>
      <c r="E1029" s="7" t="s">
        <v>26</v>
      </c>
      <c r="F1029" s="7" t="s">
        <v>11</v>
      </c>
      <c r="G1029" s="7" t="s">
        <v>1025</v>
      </c>
      <c r="H1029" s="19" t="s">
        <v>980</v>
      </c>
      <c r="I1029" s="19">
        <v>10000</v>
      </c>
      <c r="J1029" s="19">
        <v>10000</v>
      </c>
      <c r="K1029" s="7"/>
    </row>
    <row r="1030" spans="1:11" ht="78.75" x14ac:dyDescent="0.2">
      <c r="A1030" s="18" t="s">
        <v>7</v>
      </c>
      <c r="B1030" s="7" t="s">
        <v>8</v>
      </c>
      <c r="C1030" s="7">
        <v>765</v>
      </c>
      <c r="D1030" s="7" t="s">
        <v>829</v>
      </c>
      <c r="E1030" s="7" t="s">
        <v>26</v>
      </c>
      <c r="F1030" s="7" t="s">
        <v>11</v>
      </c>
      <c r="G1030" s="7" t="s">
        <v>1026</v>
      </c>
      <c r="H1030" s="19" t="s">
        <v>980</v>
      </c>
      <c r="I1030" s="19">
        <v>5000</v>
      </c>
      <c r="J1030" s="19">
        <v>5000</v>
      </c>
      <c r="K1030" s="7"/>
    </row>
    <row r="1031" spans="1:11" ht="78.75" x14ac:dyDescent="0.2">
      <c r="A1031" s="18" t="s">
        <v>7</v>
      </c>
      <c r="B1031" s="7" t="s">
        <v>8</v>
      </c>
      <c r="C1031" s="7">
        <v>765</v>
      </c>
      <c r="D1031" s="7" t="s">
        <v>829</v>
      </c>
      <c r="E1031" s="7" t="s">
        <v>26</v>
      </c>
      <c r="F1031" s="7" t="s">
        <v>11</v>
      </c>
      <c r="G1031" s="7" t="s">
        <v>1027</v>
      </c>
      <c r="H1031" s="19" t="s">
        <v>980</v>
      </c>
      <c r="I1031" s="19">
        <v>12000</v>
      </c>
      <c r="J1031" s="19">
        <v>12000</v>
      </c>
      <c r="K1031" s="7"/>
    </row>
    <row r="1032" spans="1:11" ht="78.75" x14ac:dyDescent="0.2">
      <c r="A1032" s="18" t="s">
        <v>7</v>
      </c>
      <c r="B1032" s="7" t="s">
        <v>8</v>
      </c>
      <c r="C1032" s="7">
        <v>765</v>
      </c>
      <c r="D1032" s="7" t="s">
        <v>829</v>
      </c>
      <c r="E1032" s="7" t="s">
        <v>26</v>
      </c>
      <c r="F1032" s="7" t="s">
        <v>11</v>
      </c>
      <c r="G1032" s="7" t="s">
        <v>1028</v>
      </c>
      <c r="H1032" s="19" t="s">
        <v>980</v>
      </c>
      <c r="I1032" s="19">
        <v>4000</v>
      </c>
      <c r="J1032" s="19">
        <v>4000</v>
      </c>
      <c r="K1032" s="7"/>
    </row>
    <row r="1033" spans="1:11" ht="78.75" x14ac:dyDescent="0.2">
      <c r="A1033" s="18" t="s">
        <v>7</v>
      </c>
      <c r="B1033" s="7" t="s">
        <v>8</v>
      </c>
      <c r="C1033" s="7">
        <v>765</v>
      </c>
      <c r="D1033" s="7" t="s">
        <v>829</v>
      </c>
      <c r="E1033" s="7" t="s">
        <v>26</v>
      </c>
      <c r="F1033" s="7" t="s">
        <v>11</v>
      </c>
      <c r="G1033" s="7" t="s">
        <v>1029</v>
      </c>
      <c r="H1033" s="19" t="s">
        <v>980</v>
      </c>
      <c r="I1033" s="19">
        <v>15000</v>
      </c>
      <c r="J1033" s="19">
        <v>15000</v>
      </c>
      <c r="K1033" s="7"/>
    </row>
    <row r="1034" spans="1:11" ht="78.75" x14ac:dyDescent="0.2">
      <c r="A1034" s="18" t="s">
        <v>7</v>
      </c>
      <c r="B1034" s="7" t="s">
        <v>8</v>
      </c>
      <c r="C1034" s="7">
        <v>765</v>
      </c>
      <c r="D1034" s="7" t="s">
        <v>829</v>
      </c>
      <c r="E1034" s="7" t="s">
        <v>26</v>
      </c>
      <c r="F1034" s="7" t="s">
        <v>11</v>
      </c>
      <c r="G1034" s="7" t="s">
        <v>1030</v>
      </c>
      <c r="H1034" s="19" t="s">
        <v>980</v>
      </c>
      <c r="I1034" s="19">
        <v>3750</v>
      </c>
      <c r="J1034" s="19">
        <v>3750</v>
      </c>
      <c r="K1034" s="7"/>
    </row>
    <row r="1035" spans="1:11" ht="78.75" x14ac:dyDescent="0.2">
      <c r="A1035" s="18" t="s">
        <v>7</v>
      </c>
      <c r="B1035" s="7" t="s">
        <v>8</v>
      </c>
      <c r="C1035" s="7">
        <v>765</v>
      </c>
      <c r="D1035" s="7" t="s">
        <v>829</v>
      </c>
      <c r="E1035" s="7" t="s">
        <v>26</v>
      </c>
      <c r="F1035" s="7" t="s">
        <v>11</v>
      </c>
      <c r="G1035" s="7" t="s">
        <v>1031</v>
      </c>
      <c r="H1035" s="19" t="s">
        <v>980</v>
      </c>
      <c r="I1035" s="19">
        <v>8000</v>
      </c>
      <c r="J1035" s="19">
        <v>8000</v>
      </c>
      <c r="K1035" s="7"/>
    </row>
    <row r="1036" spans="1:11" ht="78.75" x14ac:dyDescent="0.2">
      <c r="A1036" s="18" t="s">
        <v>7</v>
      </c>
      <c r="B1036" s="7" t="s">
        <v>8</v>
      </c>
      <c r="C1036" s="7">
        <v>765</v>
      </c>
      <c r="D1036" s="7" t="s">
        <v>829</v>
      </c>
      <c r="E1036" s="7" t="s">
        <v>26</v>
      </c>
      <c r="F1036" s="7" t="s">
        <v>11</v>
      </c>
      <c r="G1036" s="7" t="s">
        <v>1032</v>
      </c>
      <c r="H1036" s="19" t="s">
        <v>980</v>
      </c>
      <c r="I1036" s="19">
        <v>6675</v>
      </c>
      <c r="J1036" s="19">
        <v>6675</v>
      </c>
      <c r="K1036" s="7"/>
    </row>
    <row r="1037" spans="1:11" ht="78.75" x14ac:dyDescent="0.2">
      <c r="A1037" s="18" t="s">
        <v>7</v>
      </c>
      <c r="B1037" s="7" t="s">
        <v>8</v>
      </c>
      <c r="C1037" s="7">
        <v>765</v>
      </c>
      <c r="D1037" s="7" t="s">
        <v>829</v>
      </c>
      <c r="E1037" s="7" t="s">
        <v>26</v>
      </c>
      <c r="F1037" s="7" t="s">
        <v>11</v>
      </c>
      <c r="G1037" s="7" t="s">
        <v>1033</v>
      </c>
      <c r="H1037" s="19" t="s">
        <v>980</v>
      </c>
      <c r="I1037" s="19">
        <v>100000</v>
      </c>
      <c r="J1037" s="19">
        <v>100000</v>
      </c>
      <c r="K1037" s="7"/>
    </row>
    <row r="1038" spans="1:11" ht="78.75" x14ac:dyDescent="0.2">
      <c r="A1038" s="18" t="s">
        <v>7</v>
      </c>
      <c r="B1038" s="7" t="s">
        <v>8</v>
      </c>
      <c r="C1038" s="7">
        <v>765</v>
      </c>
      <c r="D1038" s="7" t="s">
        <v>829</v>
      </c>
      <c r="E1038" s="7" t="s">
        <v>26</v>
      </c>
      <c r="F1038" s="7" t="s">
        <v>11</v>
      </c>
      <c r="G1038" s="7" t="s">
        <v>1034</v>
      </c>
      <c r="H1038" s="19" t="s">
        <v>980</v>
      </c>
      <c r="I1038" s="19">
        <v>23500</v>
      </c>
      <c r="J1038" s="19">
        <v>23500</v>
      </c>
      <c r="K1038" s="7"/>
    </row>
    <row r="1039" spans="1:11" ht="78.75" x14ac:dyDescent="0.2">
      <c r="A1039" s="18" t="s">
        <v>7</v>
      </c>
      <c r="B1039" s="7" t="s">
        <v>8</v>
      </c>
      <c r="C1039" s="7">
        <v>765</v>
      </c>
      <c r="D1039" s="7" t="s">
        <v>829</v>
      </c>
      <c r="E1039" s="7" t="s">
        <v>26</v>
      </c>
      <c r="F1039" s="7" t="s">
        <v>11</v>
      </c>
      <c r="G1039" s="7" t="s">
        <v>1035</v>
      </c>
      <c r="H1039" s="19" t="s">
        <v>980</v>
      </c>
      <c r="I1039" s="19">
        <v>12500</v>
      </c>
      <c r="J1039" s="19">
        <v>12500</v>
      </c>
      <c r="K1039" s="7"/>
    </row>
    <row r="1040" spans="1:11" ht="78.75" x14ac:dyDescent="0.2">
      <c r="A1040" s="18" t="s">
        <v>7</v>
      </c>
      <c r="B1040" s="7" t="s">
        <v>8</v>
      </c>
      <c r="C1040" s="7">
        <v>765</v>
      </c>
      <c r="D1040" s="7" t="s">
        <v>829</v>
      </c>
      <c r="E1040" s="7" t="s">
        <v>26</v>
      </c>
      <c r="F1040" s="7" t="s">
        <v>11</v>
      </c>
      <c r="G1040" s="7" t="s">
        <v>1036</v>
      </c>
      <c r="H1040" s="19" t="s">
        <v>980</v>
      </c>
      <c r="I1040" s="19">
        <v>130000</v>
      </c>
      <c r="J1040" s="19">
        <v>130000</v>
      </c>
      <c r="K1040" s="7"/>
    </row>
    <row r="1041" spans="1:11" ht="78.75" x14ac:dyDescent="0.2">
      <c r="A1041" s="18" t="s">
        <v>7</v>
      </c>
      <c r="B1041" s="7" t="s">
        <v>8</v>
      </c>
      <c r="C1041" s="7">
        <v>765</v>
      </c>
      <c r="D1041" s="7" t="s">
        <v>829</v>
      </c>
      <c r="E1041" s="7" t="s">
        <v>26</v>
      </c>
      <c r="F1041" s="7" t="s">
        <v>11</v>
      </c>
      <c r="G1041" s="7" t="s">
        <v>1037</v>
      </c>
      <c r="H1041" s="19" t="s">
        <v>980</v>
      </c>
      <c r="I1041" s="19">
        <v>7500</v>
      </c>
      <c r="J1041" s="19">
        <v>7500</v>
      </c>
      <c r="K1041" s="7"/>
    </row>
    <row r="1042" spans="1:11" ht="78.75" x14ac:dyDescent="0.2">
      <c r="A1042" s="18" t="s">
        <v>7</v>
      </c>
      <c r="B1042" s="7" t="s">
        <v>8</v>
      </c>
      <c r="C1042" s="7">
        <v>765</v>
      </c>
      <c r="D1042" s="7" t="s">
        <v>829</v>
      </c>
      <c r="E1042" s="7" t="s">
        <v>26</v>
      </c>
      <c r="F1042" s="7" t="s">
        <v>11</v>
      </c>
      <c r="G1042" s="7" t="s">
        <v>1038</v>
      </c>
      <c r="H1042" s="19" t="s">
        <v>980</v>
      </c>
      <c r="I1042" s="19">
        <v>5000</v>
      </c>
      <c r="J1042" s="19">
        <v>5000</v>
      </c>
      <c r="K1042" s="7"/>
    </row>
    <row r="1043" spans="1:11" ht="78.75" x14ac:dyDescent="0.2">
      <c r="A1043" s="18" t="s">
        <v>7</v>
      </c>
      <c r="B1043" s="7" t="s">
        <v>8</v>
      </c>
      <c r="C1043" s="7">
        <v>765</v>
      </c>
      <c r="D1043" s="7" t="s">
        <v>829</v>
      </c>
      <c r="E1043" s="7" t="s">
        <v>26</v>
      </c>
      <c r="F1043" s="7" t="s">
        <v>11</v>
      </c>
      <c r="G1043" s="7" t="s">
        <v>1039</v>
      </c>
      <c r="H1043" s="19" t="s">
        <v>980</v>
      </c>
      <c r="I1043" s="19">
        <v>55000</v>
      </c>
      <c r="J1043" s="19">
        <v>55000</v>
      </c>
      <c r="K1043" s="7"/>
    </row>
    <row r="1044" spans="1:11" ht="78.75" x14ac:dyDescent="0.2">
      <c r="A1044" s="18" t="s">
        <v>7</v>
      </c>
      <c r="B1044" s="7" t="s">
        <v>8</v>
      </c>
      <c r="C1044" s="7">
        <v>765</v>
      </c>
      <c r="D1044" s="7" t="s">
        <v>829</v>
      </c>
      <c r="E1044" s="7" t="s">
        <v>26</v>
      </c>
      <c r="F1044" s="7" t="s">
        <v>11</v>
      </c>
      <c r="G1044" s="7" t="s">
        <v>1040</v>
      </c>
      <c r="H1044" s="19" t="s">
        <v>980</v>
      </c>
      <c r="I1044" s="19">
        <v>5000</v>
      </c>
      <c r="J1044" s="19">
        <v>5000</v>
      </c>
      <c r="K1044" s="7"/>
    </row>
    <row r="1045" spans="1:11" ht="78.75" x14ac:dyDescent="0.2">
      <c r="A1045" s="18" t="s">
        <v>7</v>
      </c>
      <c r="B1045" s="7" t="s">
        <v>8</v>
      </c>
      <c r="C1045" s="7">
        <v>766</v>
      </c>
      <c r="D1045" s="7" t="s">
        <v>829</v>
      </c>
      <c r="E1045" s="7" t="s">
        <v>26</v>
      </c>
      <c r="F1045" s="7" t="s">
        <v>11</v>
      </c>
      <c r="G1045" s="7" t="s">
        <v>1041</v>
      </c>
      <c r="H1045" s="19" t="s">
        <v>980</v>
      </c>
      <c r="I1045" s="19">
        <v>15000</v>
      </c>
      <c r="J1045" s="19">
        <v>15000</v>
      </c>
      <c r="K1045" s="7"/>
    </row>
    <row r="1046" spans="1:11" ht="78.75" x14ac:dyDescent="0.2">
      <c r="A1046" s="18" t="s">
        <v>7</v>
      </c>
      <c r="B1046" s="7" t="s">
        <v>8</v>
      </c>
      <c r="C1046" s="7">
        <v>766</v>
      </c>
      <c r="D1046" s="7" t="s">
        <v>829</v>
      </c>
      <c r="E1046" s="7" t="s">
        <v>26</v>
      </c>
      <c r="F1046" s="7" t="s">
        <v>11</v>
      </c>
      <c r="G1046" s="7" t="s">
        <v>1042</v>
      </c>
      <c r="H1046" s="19" t="s">
        <v>980</v>
      </c>
      <c r="I1046" s="19">
        <v>5000</v>
      </c>
      <c r="J1046" s="19">
        <v>5000</v>
      </c>
      <c r="K1046" s="7"/>
    </row>
    <row r="1047" spans="1:11" ht="78.75" x14ac:dyDescent="0.2">
      <c r="A1047" s="18" t="s">
        <v>7</v>
      </c>
      <c r="B1047" s="7" t="s">
        <v>8</v>
      </c>
      <c r="C1047" s="7">
        <v>766</v>
      </c>
      <c r="D1047" s="7" t="s">
        <v>829</v>
      </c>
      <c r="E1047" s="7" t="s">
        <v>26</v>
      </c>
      <c r="F1047" s="7" t="s">
        <v>11</v>
      </c>
      <c r="G1047" s="7" t="s">
        <v>1043</v>
      </c>
      <c r="H1047" s="19" t="s">
        <v>980</v>
      </c>
      <c r="I1047" s="19">
        <v>5000</v>
      </c>
      <c r="J1047" s="19">
        <v>5000</v>
      </c>
      <c r="K1047" s="7"/>
    </row>
    <row r="1048" spans="1:11" ht="78.75" x14ac:dyDescent="0.2">
      <c r="A1048" s="18" t="s">
        <v>7</v>
      </c>
      <c r="B1048" s="7" t="s">
        <v>8</v>
      </c>
      <c r="C1048" s="7">
        <v>766</v>
      </c>
      <c r="D1048" s="7" t="s">
        <v>829</v>
      </c>
      <c r="E1048" s="7" t="s">
        <v>26</v>
      </c>
      <c r="F1048" s="7" t="s">
        <v>11</v>
      </c>
      <c r="G1048" s="7" t="s">
        <v>1044</v>
      </c>
      <c r="H1048" s="19" t="s">
        <v>980</v>
      </c>
      <c r="I1048" s="19">
        <v>17000</v>
      </c>
      <c r="J1048" s="19">
        <v>17000</v>
      </c>
      <c r="K1048" s="7"/>
    </row>
    <row r="1049" spans="1:11" ht="78.75" x14ac:dyDescent="0.2">
      <c r="A1049" s="18" t="s">
        <v>7</v>
      </c>
      <c r="B1049" s="7" t="s">
        <v>8</v>
      </c>
      <c r="C1049" s="7">
        <v>766</v>
      </c>
      <c r="D1049" s="7" t="s">
        <v>829</v>
      </c>
      <c r="E1049" s="7" t="s">
        <v>26</v>
      </c>
      <c r="F1049" s="7" t="s">
        <v>11</v>
      </c>
      <c r="G1049" s="7" t="s">
        <v>1045</v>
      </c>
      <c r="H1049" s="19" t="s">
        <v>980</v>
      </c>
      <c r="I1049" s="19">
        <v>10000</v>
      </c>
      <c r="J1049" s="19">
        <v>10000</v>
      </c>
      <c r="K1049" s="7"/>
    </row>
    <row r="1050" spans="1:11" ht="78.75" x14ac:dyDescent="0.2">
      <c r="A1050" s="18" t="s">
        <v>7</v>
      </c>
      <c r="B1050" s="7" t="s">
        <v>8</v>
      </c>
      <c r="C1050" s="7">
        <v>766</v>
      </c>
      <c r="D1050" s="7" t="s">
        <v>829</v>
      </c>
      <c r="E1050" s="7" t="s">
        <v>26</v>
      </c>
      <c r="F1050" s="7" t="s">
        <v>11</v>
      </c>
      <c r="G1050" s="7" t="s">
        <v>1046</v>
      </c>
      <c r="H1050" s="19" t="s">
        <v>980</v>
      </c>
      <c r="I1050" s="19">
        <v>40000</v>
      </c>
      <c r="J1050" s="19">
        <v>40000</v>
      </c>
      <c r="K1050" s="7"/>
    </row>
    <row r="1051" spans="1:11" ht="78.75" x14ac:dyDescent="0.2">
      <c r="A1051" s="18" t="s">
        <v>7</v>
      </c>
      <c r="B1051" s="7" t="s">
        <v>8</v>
      </c>
      <c r="C1051" s="7">
        <v>766</v>
      </c>
      <c r="D1051" s="7" t="s">
        <v>829</v>
      </c>
      <c r="E1051" s="7" t="s">
        <v>26</v>
      </c>
      <c r="F1051" s="7" t="s">
        <v>11</v>
      </c>
      <c r="G1051" s="7" t="s">
        <v>1047</v>
      </c>
      <c r="H1051" s="19" t="s">
        <v>980</v>
      </c>
      <c r="I1051" s="19">
        <v>20000</v>
      </c>
      <c r="J1051" s="19">
        <v>20000</v>
      </c>
      <c r="K1051" s="7"/>
    </row>
    <row r="1052" spans="1:11" ht="78.75" x14ac:dyDescent="0.2">
      <c r="A1052" s="18" t="s">
        <v>7</v>
      </c>
      <c r="B1052" s="7" t="s">
        <v>8</v>
      </c>
      <c r="C1052" s="7">
        <v>766</v>
      </c>
      <c r="D1052" s="7" t="s">
        <v>829</v>
      </c>
      <c r="E1052" s="7" t="s">
        <v>26</v>
      </c>
      <c r="F1052" s="7" t="s">
        <v>11</v>
      </c>
      <c r="G1052" s="7" t="s">
        <v>1048</v>
      </c>
      <c r="H1052" s="19" t="s">
        <v>980</v>
      </c>
      <c r="I1052" s="19">
        <v>12000</v>
      </c>
      <c r="J1052" s="19">
        <v>12000</v>
      </c>
      <c r="K1052" s="7"/>
    </row>
    <row r="1053" spans="1:11" ht="78.75" x14ac:dyDescent="0.2">
      <c r="A1053" s="18" t="s">
        <v>7</v>
      </c>
      <c r="B1053" s="7" t="s">
        <v>8</v>
      </c>
      <c r="C1053" s="7">
        <v>766</v>
      </c>
      <c r="D1053" s="7" t="s">
        <v>829</v>
      </c>
      <c r="E1053" s="7" t="s">
        <v>26</v>
      </c>
      <c r="F1053" s="7" t="s">
        <v>11</v>
      </c>
      <c r="G1053" s="7" t="s">
        <v>1049</v>
      </c>
      <c r="H1053" s="19" t="s">
        <v>980</v>
      </c>
      <c r="I1053" s="19">
        <v>10000</v>
      </c>
      <c r="J1053" s="19">
        <v>10000</v>
      </c>
      <c r="K1053" s="7"/>
    </row>
    <row r="1054" spans="1:11" ht="78.75" x14ac:dyDescent="0.2">
      <c r="A1054" s="18" t="s">
        <v>7</v>
      </c>
      <c r="B1054" s="7" t="s">
        <v>8</v>
      </c>
      <c r="C1054" s="7">
        <v>766</v>
      </c>
      <c r="D1054" s="7" t="s">
        <v>829</v>
      </c>
      <c r="E1054" s="7" t="s">
        <v>26</v>
      </c>
      <c r="F1054" s="7" t="s">
        <v>11</v>
      </c>
      <c r="G1054" s="7" t="s">
        <v>1050</v>
      </c>
      <c r="H1054" s="19" t="s">
        <v>980</v>
      </c>
      <c r="I1054" s="19">
        <v>7500</v>
      </c>
      <c r="J1054" s="19">
        <v>7500</v>
      </c>
      <c r="K1054" s="7"/>
    </row>
    <row r="1055" spans="1:11" ht="78.75" x14ac:dyDescent="0.2">
      <c r="A1055" s="18" t="s">
        <v>7</v>
      </c>
      <c r="B1055" s="7" t="s">
        <v>8</v>
      </c>
      <c r="C1055" s="7">
        <v>766</v>
      </c>
      <c r="D1055" s="7" t="s">
        <v>829</v>
      </c>
      <c r="E1055" s="7" t="s">
        <v>26</v>
      </c>
      <c r="F1055" s="7" t="s">
        <v>11</v>
      </c>
      <c r="G1055" s="7" t="s">
        <v>1051</v>
      </c>
      <c r="H1055" s="19" t="s">
        <v>980</v>
      </c>
      <c r="I1055" s="19">
        <v>5000</v>
      </c>
      <c r="J1055" s="19">
        <v>5000</v>
      </c>
      <c r="K1055" s="7"/>
    </row>
    <row r="1056" spans="1:11" ht="78.75" x14ac:dyDescent="0.2">
      <c r="A1056" s="18" t="s">
        <v>7</v>
      </c>
      <c r="B1056" s="7" t="s">
        <v>8</v>
      </c>
      <c r="C1056" s="7">
        <v>766</v>
      </c>
      <c r="D1056" s="7" t="s">
        <v>829</v>
      </c>
      <c r="E1056" s="7" t="s">
        <v>26</v>
      </c>
      <c r="F1056" s="7" t="s">
        <v>11</v>
      </c>
      <c r="G1056" s="7" t="s">
        <v>1052</v>
      </c>
      <c r="H1056" s="19" t="s">
        <v>980</v>
      </c>
      <c r="I1056" s="19">
        <v>3750</v>
      </c>
      <c r="J1056" s="19">
        <v>3750</v>
      </c>
      <c r="K1056" s="7"/>
    </row>
    <row r="1057" spans="1:11" ht="78.75" x14ac:dyDescent="0.2">
      <c r="A1057" s="18" t="s">
        <v>7</v>
      </c>
      <c r="B1057" s="7" t="s">
        <v>8</v>
      </c>
      <c r="C1057" s="7">
        <v>766</v>
      </c>
      <c r="D1057" s="7" t="s">
        <v>829</v>
      </c>
      <c r="E1057" s="7" t="s">
        <v>26</v>
      </c>
      <c r="F1057" s="7" t="s">
        <v>11</v>
      </c>
      <c r="G1057" s="7" t="s">
        <v>1053</v>
      </c>
      <c r="H1057" s="19" t="s">
        <v>980</v>
      </c>
      <c r="I1057" s="19">
        <v>25000</v>
      </c>
      <c r="J1057" s="19">
        <v>25000</v>
      </c>
      <c r="K1057" s="7"/>
    </row>
    <row r="1058" spans="1:11" ht="78.75" x14ac:dyDescent="0.2">
      <c r="A1058" s="18" t="s">
        <v>7</v>
      </c>
      <c r="B1058" s="7" t="s">
        <v>8</v>
      </c>
      <c r="C1058" s="7">
        <v>766</v>
      </c>
      <c r="D1058" s="7" t="s">
        <v>829</v>
      </c>
      <c r="E1058" s="7" t="s">
        <v>26</v>
      </c>
      <c r="F1058" s="7" t="s">
        <v>11</v>
      </c>
      <c r="G1058" s="7" t="s">
        <v>1054</v>
      </c>
      <c r="H1058" s="19" t="s">
        <v>980</v>
      </c>
      <c r="I1058" s="19">
        <v>25000</v>
      </c>
      <c r="J1058" s="19">
        <v>25000</v>
      </c>
      <c r="K1058" s="7"/>
    </row>
    <row r="1059" spans="1:11" ht="78.75" x14ac:dyDescent="0.2">
      <c r="A1059" s="18" t="s">
        <v>7</v>
      </c>
      <c r="B1059" s="7" t="s">
        <v>8</v>
      </c>
      <c r="C1059" s="7">
        <v>766</v>
      </c>
      <c r="D1059" s="7" t="s">
        <v>829</v>
      </c>
      <c r="E1059" s="7" t="s">
        <v>26</v>
      </c>
      <c r="F1059" s="7" t="s">
        <v>11</v>
      </c>
      <c r="G1059" s="7" t="s">
        <v>1055</v>
      </c>
      <c r="H1059" s="19" t="s">
        <v>980</v>
      </c>
      <c r="I1059" s="19">
        <v>10000</v>
      </c>
      <c r="J1059" s="19">
        <v>10000</v>
      </c>
      <c r="K1059" s="7"/>
    </row>
    <row r="1060" spans="1:11" ht="78.75" x14ac:dyDescent="0.2">
      <c r="A1060" s="18" t="s">
        <v>7</v>
      </c>
      <c r="B1060" s="7" t="s">
        <v>8</v>
      </c>
      <c r="C1060" s="7">
        <v>766</v>
      </c>
      <c r="D1060" s="7" t="s">
        <v>829</v>
      </c>
      <c r="E1060" s="7" t="s">
        <v>26</v>
      </c>
      <c r="F1060" s="7" t="s">
        <v>11</v>
      </c>
      <c r="G1060" s="7" t="s">
        <v>1056</v>
      </c>
      <c r="H1060" s="19" t="s">
        <v>980</v>
      </c>
      <c r="I1060" s="19">
        <v>5200</v>
      </c>
      <c r="J1060" s="19">
        <v>5200</v>
      </c>
      <c r="K1060" s="7"/>
    </row>
    <row r="1061" spans="1:11" ht="78.75" x14ac:dyDescent="0.2">
      <c r="A1061" s="18" t="s">
        <v>7</v>
      </c>
      <c r="B1061" s="7" t="s">
        <v>8</v>
      </c>
      <c r="C1061" s="7">
        <v>766</v>
      </c>
      <c r="D1061" s="7" t="s">
        <v>829</v>
      </c>
      <c r="E1061" s="7" t="s">
        <v>26</v>
      </c>
      <c r="F1061" s="7" t="s">
        <v>11</v>
      </c>
      <c r="G1061" s="7" t="s">
        <v>1057</v>
      </c>
      <c r="H1061" s="19" t="s">
        <v>980</v>
      </c>
      <c r="I1061" s="19">
        <v>35000</v>
      </c>
      <c r="J1061" s="19">
        <v>35000</v>
      </c>
      <c r="K1061" s="7"/>
    </row>
    <row r="1062" spans="1:11" ht="78.75" x14ac:dyDescent="0.2">
      <c r="A1062" s="18" t="s">
        <v>7</v>
      </c>
      <c r="B1062" s="7" t="s">
        <v>8</v>
      </c>
      <c r="C1062" s="7">
        <v>766</v>
      </c>
      <c r="D1062" s="7" t="s">
        <v>829</v>
      </c>
      <c r="E1062" s="7" t="s">
        <v>26</v>
      </c>
      <c r="F1062" s="7" t="s">
        <v>11</v>
      </c>
      <c r="G1062" s="7" t="s">
        <v>1058</v>
      </c>
      <c r="H1062" s="19" t="s">
        <v>980</v>
      </c>
      <c r="I1062" s="19">
        <v>2500</v>
      </c>
      <c r="J1062" s="19">
        <v>2500</v>
      </c>
      <c r="K1062" s="7"/>
    </row>
    <row r="1063" spans="1:11" ht="78.75" x14ac:dyDescent="0.2">
      <c r="A1063" s="18" t="s">
        <v>7</v>
      </c>
      <c r="B1063" s="7" t="s">
        <v>8</v>
      </c>
      <c r="C1063" s="7">
        <v>766</v>
      </c>
      <c r="D1063" s="7" t="s">
        <v>829</v>
      </c>
      <c r="E1063" s="7" t="s">
        <v>26</v>
      </c>
      <c r="F1063" s="7" t="s">
        <v>11</v>
      </c>
      <c r="G1063" s="7" t="s">
        <v>1059</v>
      </c>
      <c r="H1063" s="19" t="s">
        <v>980</v>
      </c>
      <c r="I1063" s="19">
        <v>4000</v>
      </c>
      <c r="J1063" s="19">
        <v>4000</v>
      </c>
      <c r="K1063" s="7"/>
    </row>
    <row r="1064" spans="1:11" ht="78.75" x14ac:dyDescent="0.2">
      <c r="A1064" s="18" t="s">
        <v>7</v>
      </c>
      <c r="B1064" s="7" t="s">
        <v>8</v>
      </c>
      <c r="C1064" s="7">
        <v>766</v>
      </c>
      <c r="D1064" s="7" t="s">
        <v>829</v>
      </c>
      <c r="E1064" s="7" t="s">
        <v>26</v>
      </c>
      <c r="F1064" s="7" t="s">
        <v>11</v>
      </c>
      <c r="G1064" s="7" t="s">
        <v>1060</v>
      </c>
      <c r="H1064" s="19" t="s">
        <v>980</v>
      </c>
      <c r="I1064" s="19">
        <v>15000</v>
      </c>
      <c r="J1064" s="19">
        <v>15000</v>
      </c>
      <c r="K1064" s="7"/>
    </row>
    <row r="1065" spans="1:11" ht="78.75" x14ac:dyDescent="0.2">
      <c r="A1065" s="18" t="s">
        <v>7</v>
      </c>
      <c r="B1065" s="7" t="s">
        <v>8</v>
      </c>
      <c r="C1065" s="7">
        <v>766</v>
      </c>
      <c r="D1065" s="7" t="s">
        <v>829</v>
      </c>
      <c r="E1065" s="7" t="s">
        <v>26</v>
      </c>
      <c r="F1065" s="7" t="s">
        <v>11</v>
      </c>
      <c r="G1065" s="7" t="s">
        <v>1061</v>
      </c>
      <c r="H1065" s="19" t="s">
        <v>980</v>
      </c>
      <c r="I1065" s="19">
        <v>6750</v>
      </c>
      <c r="J1065" s="19">
        <v>6750</v>
      </c>
      <c r="K1065" s="7"/>
    </row>
    <row r="1066" spans="1:11" ht="78.75" x14ac:dyDescent="0.2">
      <c r="A1066" s="18" t="s">
        <v>7</v>
      </c>
      <c r="B1066" s="7" t="s">
        <v>8</v>
      </c>
      <c r="C1066" s="7">
        <v>766</v>
      </c>
      <c r="D1066" s="7" t="s">
        <v>829</v>
      </c>
      <c r="E1066" s="7" t="s">
        <v>26</v>
      </c>
      <c r="F1066" s="7" t="s">
        <v>11</v>
      </c>
      <c r="G1066" s="7" t="s">
        <v>1062</v>
      </c>
      <c r="H1066" s="19" t="s">
        <v>980</v>
      </c>
      <c r="I1066" s="19">
        <v>5000</v>
      </c>
      <c r="J1066" s="19">
        <v>5000</v>
      </c>
      <c r="K1066" s="7"/>
    </row>
    <row r="1067" spans="1:11" ht="78.75" x14ac:dyDescent="0.2">
      <c r="A1067" s="18" t="s">
        <v>7</v>
      </c>
      <c r="B1067" s="7" t="s">
        <v>8</v>
      </c>
      <c r="C1067" s="7">
        <v>766</v>
      </c>
      <c r="D1067" s="7" t="s">
        <v>829</v>
      </c>
      <c r="E1067" s="7" t="s">
        <v>26</v>
      </c>
      <c r="F1067" s="7" t="s">
        <v>11</v>
      </c>
      <c r="G1067" s="7" t="s">
        <v>1063</v>
      </c>
      <c r="H1067" s="19" t="s">
        <v>980</v>
      </c>
      <c r="I1067" s="19">
        <v>5000</v>
      </c>
      <c r="J1067" s="19">
        <v>5000</v>
      </c>
      <c r="K1067" s="7"/>
    </row>
    <row r="1068" spans="1:11" ht="78.75" x14ac:dyDescent="0.2">
      <c r="A1068" s="18" t="s">
        <v>7</v>
      </c>
      <c r="B1068" s="7" t="s">
        <v>8</v>
      </c>
      <c r="C1068" s="7">
        <v>766</v>
      </c>
      <c r="D1068" s="7" t="s">
        <v>829</v>
      </c>
      <c r="E1068" s="7" t="s">
        <v>26</v>
      </c>
      <c r="F1068" s="7" t="s">
        <v>11</v>
      </c>
      <c r="G1068" s="7" t="s">
        <v>1064</v>
      </c>
      <c r="H1068" s="19" t="s">
        <v>980</v>
      </c>
      <c r="I1068" s="19">
        <v>10000</v>
      </c>
      <c r="J1068" s="19">
        <v>10000</v>
      </c>
      <c r="K1068" s="7"/>
    </row>
    <row r="1069" spans="1:11" ht="78.75" x14ac:dyDescent="0.2">
      <c r="A1069" s="18" t="s">
        <v>7</v>
      </c>
      <c r="B1069" s="7" t="s">
        <v>8</v>
      </c>
      <c r="C1069" s="7">
        <v>766</v>
      </c>
      <c r="D1069" s="7" t="s">
        <v>829</v>
      </c>
      <c r="E1069" s="7" t="s">
        <v>26</v>
      </c>
      <c r="F1069" s="7" t="s">
        <v>11</v>
      </c>
      <c r="G1069" s="7" t="s">
        <v>1065</v>
      </c>
      <c r="H1069" s="19" t="s">
        <v>980</v>
      </c>
      <c r="I1069" s="19">
        <v>20000</v>
      </c>
      <c r="J1069" s="19">
        <v>20000</v>
      </c>
      <c r="K1069" s="7"/>
    </row>
    <row r="1070" spans="1:11" ht="78.75" x14ac:dyDescent="0.2">
      <c r="A1070" s="18" t="s">
        <v>7</v>
      </c>
      <c r="B1070" s="7" t="s">
        <v>8</v>
      </c>
      <c r="C1070" s="7">
        <v>766</v>
      </c>
      <c r="D1070" s="7" t="s">
        <v>829</v>
      </c>
      <c r="E1070" s="7" t="s">
        <v>26</v>
      </c>
      <c r="F1070" s="7" t="s">
        <v>11</v>
      </c>
      <c r="G1070" s="7" t="s">
        <v>1066</v>
      </c>
      <c r="H1070" s="19" t="s">
        <v>980</v>
      </c>
      <c r="I1070" s="19">
        <v>6000</v>
      </c>
      <c r="J1070" s="19">
        <v>6000</v>
      </c>
      <c r="K1070" s="7"/>
    </row>
    <row r="1071" spans="1:11" ht="78.75" x14ac:dyDescent="0.2">
      <c r="A1071" s="18" t="s">
        <v>7</v>
      </c>
      <c r="B1071" s="7" t="s">
        <v>8</v>
      </c>
      <c r="C1071" s="7">
        <v>766</v>
      </c>
      <c r="D1071" s="7" t="s">
        <v>829</v>
      </c>
      <c r="E1071" s="7" t="s">
        <v>26</v>
      </c>
      <c r="F1071" s="7" t="s">
        <v>11</v>
      </c>
      <c r="G1071" s="7" t="s">
        <v>1067</v>
      </c>
      <c r="H1071" s="19" t="s">
        <v>980</v>
      </c>
      <c r="I1071" s="19">
        <v>5000</v>
      </c>
      <c r="J1071" s="19">
        <v>5000</v>
      </c>
      <c r="K1071" s="7"/>
    </row>
    <row r="1072" spans="1:11" ht="78.75" x14ac:dyDescent="0.2">
      <c r="A1072" s="18" t="s">
        <v>7</v>
      </c>
      <c r="B1072" s="7" t="s">
        <v>8</v>
      </c>
      <c r="C1072" s="7">
        <v>766</v>
      </c>
      <c r="D1072" s="7" t="s">
        <v>829</v>
      </c>
      <c r="E1072" s="7" t="s">
        <v>26</v>
      </c>
      <c r="F1072" s="7" t="s">
        <v>11</v>
      </c>
      <c r="G1072" s="7" t="s">
        <v>1068</v>
      </c>
      <c r="H1072" s="19" t="s">
        <v>980</v>
      </c>
      <c r="I1072" s="19">
        <v>3000</v>
      </c>
      <c r="J1072" s="19">
        <v>3000</v>
      </c>
      <c r="K1072" s="7"/>
    </row>
    <row r="1073" spans="1:11" ht="78.75" x14ac:dyDescent="0.2">
      <c r="A1073" s="18" t="s">
        <v>7</v>
      </c>
      <c r="B1073" s="7" t="s">
        <v>8</v>
      </c>
      <c r="C1073" s="7">
        <v>766</v>
      </c>
      <c r="D1073" s="7" t="s">
        <v>829</v>
      </c>
      <c r="E1073" s="7" t="s">
        <v>26</v>
      </c>
      <c r="F1073" s="7" t="s">
        <v>11</v>
      </c>
      <c r="G1073" s="7" t="s">
        <v>1069</v>
      </c>
      <c r="H1073" s="19" t="s">
        <v>980</v>
      </c>
      <c r="I1073" s="19">
        <v>20000</v>
      </c>
      <c r="J1073" s="19">
        <v>20000</v>
      </c>
      <c r="K1073" s="7"/>
    </row>
    <row r="1074" spans="1:11" ht="78.75" x14ac:dyDescent="0.2">
      <c r="A1074" s="18" t="s">
        <v>7</v>
      </c>
      <c r="B1074" s="7" t="s">
        <v>8</v>
      </c>
      <c r="C1074" s="7">
        <v>766</v>
      </c>
      <c r="D1074" s="7" t="s">
        <v>829</v>
      </c>
      <c r="E1074" s="7" t="s">
        <v>26</v>
      </c>
      <c r="F1074" s="7" t="s">
        <v>11</v>
      </c>
      <c r="G1074" s="7" t="s">
        <v>1070</v>
      </c>
      <c r="H1074" s="19" t="s">
        <v>980</v>
      </c>
      <c r="I1074" s="19">
        <v>5000</v>
      </c>
      <c r="J1074" s="19">
        <v>5000</v>
      </c>
      <c r="K1074" s="7"/>
    </row>
    <row r="1075" spans="1:11" ht="78.75" x14ac:dyDescent="0.2">
      <c r="A1075" s="18" t="s">
        <v>7</v>
      </c>
      <c r="B1075" s="7" t="s">
        <v>8</v>
      </c>
      <c r="C1075" s="7">
        <v>766</v>
      </c>
      <c r="D1075" s="7" t="s">
        <v>829</v>
      </c>
      <c r="E1075" s="7" t="s">
        <v>26</v>
      </c>
      <c r="F1075" s="7" t="s">
        <v>11</v>
      </c>
      <c r="G1075" s="7" t="s">
        <v>1070</v>
      </c>
      <c r="H1075" s="19" t="s">
        <v>980</v>
      </c>
      <c r="I1075" s="19">
        <v>10000</v>
      </c>
      <c r="J1075" s="19">
        <v>10000</v>
      </c>
      <c r="K1075" s="7"/>
    </row>
    <row r="1076" spans="1:11" ht="78.75" x14ac:dyDescent="0.2">
      <c r="A1076" s="18" t="s">
        <v>7</v>
      </c>
      <c r="B1076" s="7" t="s">
        <v>8</v>
      </c>
      <c r="C1076" s="7">
        <v>766</v>
      </c>
      <c r="D1076" s="7" t="s">
        <v>829</v>
      </c>
      <c r="E1076" s="7" t="s">
        <v>26</v>
      </c>
      <c r="F1076" s="7" t="s">
        <v>11</v>
      </c>
      <c r="G1076" s="7" t="s">
        <v>1071</v>
      </c>
      <c r="H1076" s="19" t="s">
        <v>980</v>
      </c>
      <c r="I1076" s="19">
        <v>5000</v>
      </c>
      <c r="J1076" s="19">
        <v>5000</v>
      </c>
      <c r="K1076" s="7"/>
    </row>
    <row r="1077" spans="1:11" ht="78.75" x14ac:dyDescent="0.2">
      <c r="A1077" s="18" t="s">
        <v>7</v>
      </c>
      <c r="B1077" s="7" t="s">
        <v>8</v>
      </c>
      <c r="C1077" s="7">
        <v>766</v>
      </c>
      <c r="D1077" s="7" t="s">
        <v>829</v>
      </c>
      <c r="E1077" s="7" t="s">
        <v>26</v>
      </c>
      <c r="F1077" s="7" t="s">
        <v>11</v>
      </c>
      <c r="G1077" s="7" t="s">
        <v>1072</v>
      </c>
      <c r="H1077" s="19" t="s">
        <v>980</v>
      </c>
      <c r="I1077" s="19">
        <v>6000</v>
      </c>
      <c r="J1077" s="19">
        <v>6000</v>
      </c>
      <c r="K1077" s="7"/>
    </row>
    <row r="1078" spans="1:11" ht="78.75" x14ac:dyDescent="0.2">
      <c r="A1078" s="18" t="s">
        <v>7</v>
      </c>
      <c r="B1078" s="7" t="s">
        <v>8</v>
      </c>
      <c r="C1078" s="7">
        <v>766</v>
      </c>
      <c r="D1078" s="7" t="s">
        <v>829</v>
      </c>
      <c r="E1078" s="7" t="s">
        <v>26</v>
      </c>
      <c r="F1078" s="7" t="s">
        <v>11</v>
      </c>
      <c r="G1078" s="7" t="s">
        <v>1073</v>
      </c>
      <c r="H1078" s="19" t="s">
        <v>980</v>
      </c>
      <c r="I1078" s="19">
        <v>5000</v>
      </c>
      <c r="J1078" s="19">
        <v>5000</v>
      </c>
      <c r="K1078" s="7"/>
    </row>
    <row r="1079" spans="1:11" ht="78.75" x14ac:dyDescent="0.2">
      <c r="A1079" s="18" t="s">
        <v>7</v>
      </c>
      <c r="B1079" s="7" t="s">
        <v>8</v>
      </c>
      <c r="C1079" s="7">
        <v>766</v>
      </c>
      <c r="D1079" s="7" t="s">
        <v>829</v>
      </c>
      <c r="E1079" s="7" t="s">
        <v>26</v>
      </c>
      <c r="F1079" s="7" t="s">
        <v>11</v>
      </c>
      <c r="G1079" s="7" t="s">
        <v>1074</v>
      </c>
      <c r="H1079" s="19" t="s">
        <v>980</v>
      </c>
      <c r="I1079" s="19">
        <v>10000</v>
      </c>
      <c r="J1079" s="19">
        <v>10000</v>
      </c>
      <c r="K1079" s="7"/>
    </row>
    <row r="1080" spans="1:11" ht="78.75" x14ac:dyDescent="0.2">
      <c r="A1080" s="18" t="s">
        <v>7</v>
      </c>
      <c r="B1080" s="7" t="s">
        <v>8</v>
      </c>
      <c r="C1080" s="7">
        <v>766</v>
      </c>
      <c r="D1080" s="7" t="s">
        <v>829</v>
      </c>
      <c r="E1080" s="7" t="s">
        <v>26</v>
      </c>
      <c r="F1080" s="7" t="s">
        <v>11</v>
      </c>
      <c r="G1080" s="7" t="s">
        <v>1075</v>
      </c>
      <c r="H1080" s="19" t="s">
        <v>980</v>
      </c>
      <c r="I1080" s="19">
        <v>15000</v>
      </c>
      <c r="J1080" s="19">
        <v>15000</v>
      </c>
      <c r="K1080" s="7"/>
    </row>
    <row r="1081" spans="1:11" ht="78.75" x14ac:dyDescent="0.2">
      <c r="A1081" s="18" t="s">
        <v>7</v>
      </c>
      <c r="B1081" s="7" t="s">
        <v>8</v>
      </c>
      <c r="C1081" s="7">
        <v>766</v>
      </c>
      <c r="D1081" s="7" t="s">
        <v>829</v>
      </c>
      <c r="E1081" s="7" t="s">
        <v>26</v>
      </c>
      <c r="F1081" s="7" t="s">
        <v>11</v>
      </c>
      <c r="G1081" s="7" t="s">
        <v>1076</v>
      </c>
      <c r="H1081" s="19" t="s">
        <v>980</v>
      </c>
      <c r="I1081" s="19">
        <v>2500</v>
      </c>
      <c r="J1081" s="19">
        <v>2500</v>
      </c>
      <c r="K1081" s="7"/>
    </row>
    <row r="1082" spans="1:11" ht="78.75" x14ac:dyDescent="0.2">
      <c r="A1082" s="18" t="s">
        <v>7</v>
      </c>
      <c r="B1082" s="7" t="s">
        <v>8</v>
      </c>
      <c r="C1082" s="7">
        <v>766</v>
      </c>
      <c r="D1082" s="7" t="s">
        <v>829</v>
      </c>
      <c r="E1082" s="7" t="s">
        <v>26</v>
      </c>
      <c r="F1082" s="7" t="s">
        <v>11</v>
      </c>
      <c r="G1082" s="7" t="s">
        <v>1077</v>
      </c>
      <c r="H1082" s="19" t="s">
        <v>980</v>
      </c>
      <c r="I1082" s="19">
        <v>50000</v>
      </c>
      <c r="J1082" s="19">
        <v>50000</v>
      </c>
      <c r="K1082" s="7"/>
    </row>
    <row r="1083" spans="1:11" ht="78.75" x14ac:dyDescent="0.2">
      <c r="A1083" s="18" t="s">
        <v>7</v>
      </c>
      <c r="B1083" s="7" t="s">
        <v>8</v>
      </c>
      <c r="C1083" s="7">
        <v>766</v>
      </c>
      <c r="D1083" s="7" t="s">
        <v>829</v>
      </c>
      <c r="E1083" s="7" t="s">
        <v>26</v>
      </c>
      <c r="F1083" s="7" t="s">
        <v>11</v>
      </c>
      <c r="G1083" s="7" t="s">
        <v>1078</v>
      </c>
      <c r="H1083" s="19" t="s">
        <v>980</v>
      </c>
      <c r="I1083" s="19">
        <v>25000</v>
      </c>
      <c r="J1083" s="19">
        <v>25000</v>
      </c>
      <c r="K1083" s="7"/>
    </row>
    <row r="1084" spans="1:11" ht="78.75" x14ac:dyDescent="0.2">
      <c r="A1084" s="18" t="s">
        <v>7</v>
      </c>
      <c r="B1084" s="7" t="s">
        <v>8</v>
      </c>
      <c r="C1084" s="7">
        <v>766</v>
      </c>
      <c r="D1084" s="7" t="s">
        <v>829</v>
      </c>
      <c r="E1084" s="7" t="s">
        <v>26</v>
      </c>
      <c r="F1084" s="7" t="s">
        <v>11</v>
      </c>
      <c r="G1084" s="7" t="s">
        <v>1079</v>
      </c>
      <c r="H1084" s="19" t="s">
        <v>980</v>
      </c>
      <c r="I1084" s="19">
        <v>20000</v>
      </c>
      <c r="J1084" s="19">
        <v>20000</v>
      </c>
      <c r="K1084" s="7"/>
    </row>
    <row r="1085" spans="1:11" ht="78.75" x14ac:dyDescent="0.2">
      <c r="A1085" s="18" t="s">
        <v>7</v>
      </c>
      <c r="B1085" s="7" t="s">
        <v>8</v>
      </c>
      <c r="C1085" s="7">
        <v>766</v>
      </c>
      <c r="D1085" s="7" t="s">
        <v>829</v>
      </c>
      <c r="E1085" s="7" t="s">
        <v>26</v>
      </c>
      <c r="F1085" s="7" t="s">
        <v>11</v>
      </c>
      <c r="G1085" s="7" t="s">
        <v>1080</v>
      </c>
      <c r="H1085" s="19" t="s">
        <v>980</v>
      </c>
      <c r="I1085" s="19">
        <v>35000</v>
      </c>
      <c r="J1085" s="19">
        <v>35000</v>
      </c>
      <c r="K1085" s="7"/>
    </row>
    <row r="1086" spans="1:11" ht="78.75" x14ac:dyDescent="0.2">
      <c r="A1086" s="18" t="s">
        <v>7</v>
      </c>
      <c r="B1086" s="7" t="s">
        <v>8</v>
      </c>
      <c r="C1086" s="7">
        <v>766</v>
      </c>
      <c r="D1086" s="7" t="s">
        <v>829</v>
      </c>
      <c r="E1086" s="7" t="s">
        <v>26</v>
      </c>
      <c r="F1086" s="7" t="s">
        <v>11</v>
      </c>
      <c r="G1086" s="7" t="s">
        <v>1081</v>
      </c>
      <c r="H1086" s="19" t="s">
        <v>980</v>
      </c>
      <c r="I1086" s="19">
        <v>2000</v>
      </c>
      <c r="J1086" s="19">
        <v>2000</v>
      </c>
      <c r="K1086" s="7"/>
    </row>
    <row r="1087" spans="1:11" ht="78.75" x14ac:dyDescent="0.2">
      <c r="A1087" s="18" t="s">
        <v>7</v>
      </c>
      <c r="B1087" s="7" t="s">
        <v>8</v>
      </c>
      <c r="C1087" s="7">
        <v>766</v>
      </c>
      <c r="D1087" s="7" t="s">
        <v>829</v>
      </c>
      <c r="E1087" s="7" t="s">
        <v>26</v>
      </c>
      <c r="F1087" s="7" t="s">
        <v>11</v>
      </c>
      <c r="G1087" s="7" t="s">
        <v>1082</v>
      </c>
      <c r="H1087" s="19" t="s">
        <v>980</v>
      </c>
      <c r="I1087" s="19">
        <v>10000</v>
      </c>
      <c r="J1087" s="19">
        <v>10000</v>
      </c>
      <c r="K1087" s="7"/>
    </row>
    <row r="1088" spans="1:11" ht="78.75" x14ac:dyDescent="0.2">
      <c r="A1088" s="18" t="s">
        <v>7</v>
      </c>
      <c r="B1088" s="7" t="s">
        <v>8</v>
      </c>
      <c r="C1088" s="7">
        <v>766</v>
      </c>
      <c r="D1088" s="7" t="s">
        <v>829</v>
      </c>
      <c r="E1088" s="7" t="s">
        <v>26</v>
      </c>
      <c r="F1088" s="7" t="s">
        <v>11</v>
      </c>
      <c r="G1088" s="7" t="s">
        <v>1083</v>
      </c>
      <c r="H1088" s="19" t="s">
        <v>980</v>
      </c>
      <c r="I1088" s="19">
        <v>15000</v>
      </c>
      <c r="J1088" s="19">
        <v>15000</v>
      </c>
      <c r="K1088" s="7"/>
    </row>
    <row r="1089" spans="1:11" ht="78.75" x14ac:dyDescent="0.2">
      <c r="A1089" s="18" t="s">
        <v>7</v>
      </c>
      <c r="B1089" s="7" t="s">
        <v>8</v>
      </c>
      <c r="C1089" s="7">
        <v>766</v>
      </c>
      <c r="D1089" s="7" t="s">
        <v>829</v>
      </c>
      <c r="E1089" s="7" t="s">
        <v>26</v>
      </c>
      <c r="F1089" s="7" t="s">
        <v>11</v>
      </c>
      <c r="G1089" s="7" t="s">
        <v>1084</v>
      </c>
      <c r="H1089" s="19" t="s">
        <v>980</v>
      </c>
      <c r="I1089" s="19">
        <v>9500</v>
      </c>
      <c r="J1089" s="19">
        <v>9500</v>
      </c>
      <c r="K1089" s="7"/>
    </row>
    <row r="1090" spans="1:11" ht="78.75" x14ac:dyDescent="0.2">
      <c r="A1090" s="18" t="s">
        <v>7</v>
      </c>
      <c r="B1090" s="7" t="s">
        <v>8</v>
      </c>
      <c r="C1090" s="7">
        <v>766</v>
      </c>
      <c r="D1090" s="7" t="s">
        <v>829</v>
      </c>
      <c r="E1090" s="7" t="s">
        <v>26</v>
      </c>
      <c r="F1090" s="7" t="s">
        <v>11</v>
      </c>
      <c r="G1090" s="7" t="s">
        <v>1085</v>
      </c>
      <c r="H1090" s="19" t="s">
        <v>980</v>
      </c>
      <c r="I1090" s="19">
        <v>10000</v>
      </c>
      <c r="J1090" s="19">
        <v>10000</v>
      </c>
      <c r="K1090" s="7"/>
    </row>
    <row r="1091" spans="1:11" ht="78.75" x14ac:dyDescent="0.2">
      <c r="A1091" s="18" t="s">
        <v>7</v>
      </c>
      <c r="B1091" s="7" t="s">
        <v>8</v>
      </c>
      <c r="C1091" s="7">
        <v>766</v>
      </c>
      <c r="D1091" s="7" t="s">
        <v>829</v>
      </c>
      <c r="E1091" s="7" t="s">
        <v>26</v>
      </c>
      <c r="F1091" s="7" t="s">
        <v>11</v>
      </c>
      <c r="G1091" s="7" t="s">
        <v>1086</v>
      </c>
      <c r="H1091" s="19" t="s">
        <v>980</v>
      </c>
      <c r="I1091" s="19">
        <v>10000</v>
      </c>
      <c r="J1091" s="19">
        <v>10000</v>
      </c>
      <c r="K1091" s="7"/>
    </row>
    <row r="1092" spans="1:11" ht="78.75" x14ac:dyDescent="0.2">
      <c r="A1092" s="18" t="s">
        <v>7</v>
      </c>
      <c r="B1092" s="7" t="s">
        <v>8</v>
      </c>
      <c r="C1092" s="7">
        <v>767</v>
      </c>
      <c r="D1092" s="7" t="s">
        <v>829</v>
      </c>
      <c r="E1092" s="7" t="s">
        <v>26</v>
      </c>
      <c r="F1092" s="7" t="s">
        <v>11</v>
      </c>
      <c r="G1092" s="7" t="s">
        <v>1087</v>
      </c>
      <c r="H1092" s="19" t="s">
        <v>980</v>
      </c>
      <c r="I1092" s="19">
        <v>25000</v>
      </c>
      <c r="J1092" s="19">
        <v>25000</v>
      </c>
      <c r="K1092" s="7"/>
    </row>
    <row r="1093" spans="1:11" ht="78.75" x14ac:dyDescent="0.2">
      <c r="A1093" s="18" t="s">
        <v>7</v>
      </c>
      <c r="B1093" s="7" t="s">
        <v>8</v>
      </c>
      <c r="C1093" s="7">
        <v>767</v>
      </c>
      <c r="D1093" s="7" t="s">
        <v>829</v>
      </c>
      <c r="E1093" s="7" t="s">
        <v>26</v>
      </c>
      <c r="F1093" s="7" t="s">
        <v>11</v>
      </c>
      <c r="G1093" s="7" t="s">
        <v>1088</v>
      </c>
      <c r="H1093" s="19" t="s">
        <v>980</v>
      </c>
      <c r="I1093" s="19">
        <v>5000</v>
      </c>
      <c r="J1093" s="19">
        <v>5000</v>
      </c>
      <c r="K1093" s="7"/>
    </row>
    <row r="1094" spans="1:11" ht="78.75" x14ac:dyDescent="0.2">
      <c r="A1094" s="18" t="s">
        <v>7</v>
      </c>
      <c r="B1094" s="7" t="s">
        <v>8</v>
      </c>
      <c r="C1094" s="7">
        <v>767</v>
      </c>
      <c r="D1094" s="7" t="s">
        <v>829</v>
      </c>
      <c r="E1094" s="7" t="s">
        <v>26</v>
      </c>
      <c r="F1094" s="7" t="s">
        <v>11</v>
      </c>
      <c r="G1094" s="7" t="s">
        <v>1089</v>
      </c>
      <c r="H1094" s="19" t="s">
        <v>980</v>
      </c>
      <c r="I1094" s="19">
        <v>10000</v>
      </c>
      <c r="J1094" s="19">
        <v>10000</v>
      </c>
      <c r="K1094" s="7"/>
    </row>
    <row r="1095" spans="1:11" ht="78.75" x14ac:dyDescent="0.2">
      <c r="A1095" s="18" t="s">
        <v>7</v>
      </c>
      <c r="B1095" s="7" t="s">
        <v>8</v>
      </c>
      <c r="C1095" s="7">
        <v>767</v>
      </c>
      <c r="D1095" s="7" t="s">
        <v>829</v>
      </c>
      <c r="E1095" s="7" t="s">
        <v>26</v>
      </c>
      <c r="F1095" s="7" t="s">
        <v>11</v>
      </c>
      <c r="G1095" s="7" t="s">
        <v>1090</v>
      </c>
      <c r="H1095" s="19" t="s">
        <v>980</v>
      </c>
      <c r="I1095" s="19">
        <v>16500</v>
      </c>
      <c r="J1095" s="19">
        <v>16500</v>
      </c>
      <c r="K1095" s="7"/>
    </row>
    <row r="1096" spans="1:11" ht="78.75" x14ac:dyDescent="0.2">
      <c r="A1096" s="18" t="s">
        <v>7</v>
      </c>
      <c r="B1096" s="7" t="s">
        <v>8</v>
      </c>
      <c r="C1096" s="7">
        <v>767</v>
      </c>
      <c r="D1096" s="7" t="s">
        <v>829</v>
      </c>
      <c r="E1096" s="7" t="s">
        <v>26</v>
      </c>
      <c r="F1096" s="7" t="s">
        <v>11</v>
      </c>
      <c r="G1096" s="7" t="s">
        <v>1091</v>
      </c>
      <c r="H1096" s="19" t="s">
        <v>980</v>
      </c>
      <c r="I1096" s="19">
        <v>15000</v>
      </c>
      <c r="J1096" s="19">
        <v>15000</v>
      </c>
      <c r="K1096" s="7"/>
    </row>
    <row r="1097" spans="1:11" ht="78.75" x14ac:dyDescent="0.2">
      <c r="A1097" s="18" t="s">
        <v>7</v>
      </c>
      <c r="B1097" s="7" t="s">
        <v>8</v>
      </c>
      <c r="C1097" s="7">
        <v>767</v>
      </c>
      <c r="D1097" s="7" t="s">
        <v>829</v>
      </c>
      <c r="E1097" s="7" t="s">
        <v>26</v>
      </c>
      <c r="F1097" s="7" t="s">
        <v>11</v>
      </c>
      <c r="G1097" s="7" t="s">
        <v>1091</v>
      </c>
      <c r="H1097" s="19" t="s">
        <v>980</v>
      </c>
      <c r="I1097" s="19">
        <v>15000</v>
      </c>
      <c r="J1097" s="19">
        <v>15000</v>
      </c>
      <c r="K1097" s="7"/>
    </row>
    <row r="1098" spans="1:11" ht="78.75" x14ac:dyDescent="0.2">
      <c r="A1098" s="18" t="s">
        <v>7</v>
      </c>
      <c r="B1098" s="7" t="s">
        <v>8</v>
      </c>
      <c r="C1098" s="7">
        <v>767</v>
      </c>
      <c r="D1098" s="7" t="s">
        <v>829</v>
      </c>
      <c r="E1098" s="7" t="s">
        <v>26</v>
      </c>
      <c r="F1098" s="7" t="s">
        <v>11</v>
      </c>
      <c r="G1098" s="7" t="s">
        <v>1091</v>
      </c>
      <c r="H1098" s="19" t="s">
        <v>980</v>
      </c>
      <c r="I1098" s="19">
        <v>10000</v>
      </c>
      <c r="J1098" s="19">
        <v>10000</v>
      </c>
      <c r="K1098" s="7"/>
    </row>
    <row r="1099" spans="1:11" ht="78.75" x14ac:dyDescent="0.2">
      <c r="A1099" s="18" t="s">
        <v>7</v>
      </c>
      <c r="B1099" s="7" t="s">
        <v>8</v>
      </c>
      <c r="C1099" s="7">
        <v>767</v>
      </c>
      <c r="D1099" s="7" t="s">
        <v>829</v>
      </c>
      <c r="E1099" s="7" t="s">
        <v>26</v>
      </c>
      <c r="F1099" s="7" t="s">
        <v>11</v>
      </c>
      <c r="G1099" s="7" t="s">
        <v>1092</v>
      </c>
      <c r="H1099" s="19" t="s">
        <v>980</v>
      </c>
      <c r="I1099" s="19">
        <v>4750</v>
      </c>
      <c r="J1099" s="19">
        <v>4750</v>
      </c>
      <c r="K1099" s="7"/>
    </row>
    <row r="1100" spans="1:11" ht="78.75" x14ac:dyDescent="0.2">
      <c r="A1100" s="18" t="s">
        <v>7</v>
      </c>
      <c r="B1100" s="7" t="s">
        <v>8</v>
      </c>
      <c r="C1100" s="7">
        <v>767</v>
      </c>
      <c r="D1100" s="7" t="s">
        <v>829</v>
      </c>
      <c r="E1100" s="7" t="s">
        <v>26</v>
      </c>
      <c r="F1100" s="7" t="s">
        <v>11</v>
      </c>
      <c r="G1100" s="7" t="s">
        <v>1093</v>
      </c>
      <c r="H1100" s="19" t="s">
        <v>980</v>
      </c>
      <c r="I1100" s="19">
        <v>10000</v>
      </c>
      <c r="J1100" s="19">
        <v>10000</v>
      </c>
      <c r="K1100" s="7"/>
    </row>
    <row r="1101" spans="1:11" ht="78.75" x14ac:dyDescent="0.2">
      <c r="A1101" s="18" t="s">
        <v>7</v>
      </c>
      <c r="B1101" s="7" t="s">
        <v>8</v>
      </c>
      <c r="C1101" s="7">
        <v>767</v>
      </c>
      <c r="D1101" s="7" t="s">
        <v>829</v>
      </c>
      <c r="E1101" s="7" t="s">
        <v>26</v>
      </c>
      <c r="F1101" s="7" t="s">
        <v>11</v>
      </c>
      <c r="G1101" s="7" t="s">
        <v>1094</v>
      </c>
      <c r="H1101" s="19" t="s">
        <v>980</v>
      </c>
      <c r="I1101" s="19">
        <v>5000</v>
      </c>
      <c r="J1101" s="19">
        <v>5000</v>
      </c>
      <c r="K1101" s="7"/>
    </row>
    <row r="1102" spans="1:11" ht="78.75" x14ac:dyDescent="0.2">
      <c r="A1102" s="18" t="s">
        <v>7</v>
      </c>
      <c r="B1102" s="7" t="s">
        <v>8</v>
      </c>
      <c r="C1102" s="7">
        <v>767</v>
      </c>
      <c r="D1102" s="7" t="s">
        <v>829</v>
      </c>
      <c r="E1102" s="7" t="s">
        <v>26</v>
      </c>
      <c r="F1102" s="7" t="s">
        <v>11</v>
      </c>
      <c r="G1102" s="7" t="s">
        <v>1095</v>
      </c>
      <c r="H1102" s="19" t="s">
        <v>980</v>
      </c>
      <c r="I1102" s="19">
        <v>5000</v>
      </c>
      <c r="J1102" s="19">
        <v>5000</v>
      </c>
      <c r="K1102" s="7"/>
    </row>
    <row r="1103" spans="1:11" ht="78.75" x14ac:dyDescent="0.2">
      <c r="A1103" s="18" t="s">
        <v>7</v>
      </c>
      <c r="B1103" s="7" t="s">
        <v>8</v>
      </c>
      <c r="C1103" s="7">
        <v>767</v>
      </c>
      <c r="D1103" s="7" t="s">
        <v>829</v>
      </c>
      <c r="E1103" s="7" t="s">
        <v>26</v>
      </c>
      <c r="F1103" s="7" t="s">
        <v>11</v>
      </c>
      <c r="G1103" s="7" t="s">
        <v>1096</v>
      </c>
      <c r="H1103" s="19" t="s">
        <v>980</v>
      </c>
      <c r="I1103" s="19">
        <v>5000</v>
      </c>
      <c r="J1103" s="19">
        <v>5000</v>
      </c>
      <c r="K1103" s="7"/>
    </row>
    <row r="1104" spans="1:11" ht="78.75" x14ac:dyDescent="0.2">
      <c r="A1104" s="18" t="s">
        <v>7</v>
      </c>
      <c r="B1104" s="7" t="s">
        <v>8</v>
      </c>
      <c r="C1104" s="7">
        <v>767</v>
      </c>
      <c r="D1104" s="7" t="s">
        <v>829</v>
      </c>
      <c r="E1104" s="7" t="s">
        <v>26</v>
      </c>
      <c r="F1104" s="7" t="s">
        <v>11</v>
      </c>
      <c r="G1104" s="7" t="s">
        <v>1097</v>
      </c>
      <c r="H1104" s="19" t="s">
        <v>980</v>
      </c>
      <c r="I1104" s="19">
        <v>30000</v>
      </c>
      <c r="J1104" s="19">
        <v>30000</v>
      </c>
      <c r="K1104" s="7"/>
    </row>
    <row r="1105" spans="1:11" ht="78.75" x14ac:dyDescent="0.2">
      <c r="A1105" s="18" t="s">
        <v>7</v>
      </c>
      <c r="B1105" s="7" t="s">
        <v>8</v>
      </c>
      <c r="C1105" s="7">
        <v>767</v>
      </c>
      <c r="D1105" s="7" t="s">
        <v>829</v>
      </c>
      <c r="E1105" s="7" t="s">
        <v>26</v>
      </c>
      <c r="F1105" s="7" t="s">
        <v>11</v>
      </c>
      <c r="G1105" s="7" t="s">
        <v>1098</v>
      </c>
      <c r="H1105" s="19" t="s">
        <v>980</v>
      </c>
      <c r="I1105" s="19">
        <v>10000</v>
      </c>
      <c r="J1105" s="19">
        <v>10000</v>
      </c>
      <c r="K1105" s="7"/>
    </row>
    <row r="1106" spans="1:11" ht="78.75" x14ac:dyDescent="0.2">
      <c r="A1106" s="18" t="s">
        <v>7</v>
      </c>
      <c r="B1106" s="7" t="s">
        <v>8</v>
      </c>
      <c r="C1106" s="7">
        <v>768</v>
      </c>
      <c r="D1106" s="7" t="s">
        <v>829</v>
      </c>
      <c r="E1106" s="7" t="s">
        <v>124</v>
      </c>
      <c r="F1106" s="7" t="s">
        <v>11</v>
      </c>
      <c r="G1106" s="7" t="s">
        <v>1099</v>
      </c>
      <c r="H1106" s="19" t="s">
        <v>980</v>
      </c>
      <c r="I1106" s="19">
        <v>2000</v>
      </c>
      <c r="J1106" s="19">
        <v>2000</v>
      </c>
      <c r="K1106" s="7"/>
    </row>
    <row r="1107" spans="1:11" ht="78.75" x14ac:dyDescent="0.2">
      <c r="A1107" s="18" t="s">
        <v>7</v>
      </c>
      <c r="B1107" s="7" t="s">
        <v>8</v>
      </c>
      <c r="C1107" s="7">
        <v>768</v>
      </c>
      <c r="D1107" s="7" t="s">
        <v>829</v>
      </c>
      <c r="E1107" s="7" t="s">
        <v>124</v>
      </c>
      <c r="F1107" s="7" t="s">
        <v>11</v>
      </c>
      <c r="G1107" s="7" t="s">
        <v>1100</v>
      </c>
      <c r="H1107" s="19" t="s">
        <v>980</v>
      </c>
      <c r="I1107" s="19">
        <v>2000</v>
      </c>
      <c r="J1107" s="19">
        <v>2000</v>
      </c>
      <c r="K1107" s="7"/>
    </row>
    <row r="1108" spans="1:11" ht="78.75" x14ac:dyDescent="0.2">
      <c r="A1108" s="18" t="s">
        <v>7</v>
      </c>
      <c r="B1108" s="7" t="s">
        <v>8</v>
      </c>
      <c r="C1108" s="7">
        <v>768</v>
      </c>
      <c r="D1108" s="7" t="s">
        <v>829</v>
      </c>
      <c r="E1108" s="7" t="s">
        <v>124</v>
      </c>
      <c r="F1108" s="7" t="s">
        <v>11</v>
      </c>
      <c r="G1108" s="7" t="s">
        <v>1101</v>
      </c>
      <c r="H1108" s="19" t="s">
        <v>980</v>
      </c>
      <c r="I1108" s="19">
        <v>2000</v>
      </c>
      <c r="J1108" s="19">
        <v>2000</v>
      </c>
      <c r="K1108" s="7"/>
    </row>
    <row r="1109" spans="1:11" ht="78.75" x14ac:dyDescent="0.2">
      <c r="A1109" s="18" t="s">
        <v>7</v>
      </c>
      <c r="B1109" s="7" t="s">
        <v>8</v>
      </c>
      <c r="C1109" s="7">
        <v>768</v>
      </c>
      <c r="D1109" s="7" t="s">
        <v>829</v>
      </c>
      <c r="E1109" s="7" t="s">
        <v>124</v>
      </c>
      <c r="F1109" s="7" t="s">
        <v>11</v>
      </c>
      <c r="G1109" s="7" t="s">
        <v>1102</v>
      </c>
      <c r="H1109" s="19" t="s">
        <v>980</v>
      </c>
      <c r="I1109" s="19">
        <v>2500</v>
      </c>
      <c r="J1109" s="19">
        <v>2500</v>
      </c>
      <c r="K1109" s="7"/>
    </row>
    <row r="1110" spans="1:11" ht="78.75" x14ac:dyDescent="0.2">
      <c r="A1110" s="18" t="s">
        <v>7</v>
      </c>
      <c r="B1110" s="7" t="s">
        <v>8</v>
      </c>
      <c r="C1110" s="7">
        <v>768</v>
      </c>
      <c r="D1110" s="7" t="s">
        <v>829</v>
      </c>
      <c r="E1110" s="7" t="s">
        <v>124</v>
      </c>
      <c r="F1110" s="7" t="s">
        <v>11</v>
      </c>
      <c r="G1110" s="7" t="s">
        <v>1103</v>
      </c>
      <c r="H1110" s="19" t="s">
        <v>980</v>
      </c>
      <c r="I1110" s="19">
        <v>2500</v>
      </c>
      <c r="J1110" s="19">
        <v>2500</v>
      </c>
      <c r="K1110" s="7"/>
    </row>
    <row r="1111" spans="1:11" ht="78.75" x14ac:dyDescent="0.2">
      <c r="A1111" s="18" t="s">
        <v>7</v>
      </c>
      <c r="B1111" s="7" t="s">
        <v>8</v>
      </c>
      <c r="C1111" s="7">
        <v>768</v>
      </c>
      <c r="D1111" s="7" t="s">
        <v>829</v>
      </c>
      <c r="E1111" s="7" t="s">
        <v>124</v>
      </c>
      <c r="F1111" s="7" t="s">
        <v>11</v>
      </c>
      <c r="G1111" s="7" t="s">
        <v>1104</v>
      </c>
      <c r="H1111" s="19" t="s">
        <v>980</v>
      </c>
      <c r="I1111" s="19">
        <v>2500</v>
      </c>
      <c r="J1111" s="19">
        <v>2500</v>
      </c>
      <c r="K1111" s="7"/>
    </row>
    <row r="1112" spans="1:11" ht="78.75" x14ac:dyDescent="0.2">
      <c r="A1112" s="18" t="s">
        <v>7</v>
      </c>
      <c r="B1112" s="7" t="s">
        <v>8</v>
      </c>
      <c r="C1112" s="7">
        <v>768</v>
      </c>
      <c r="D1112" s="7" t="s">
        <v>829</v>
      </c>
      <c r="E1112" s="7" t="s">
        <v>124</v>
      </c>
      <c r="F1112" s="7" t="s">
        <v>11</v>
      </c>
      <c r="G1112" s="7" t="s">
        <v>1105</v>
      </c>
      <c r="H1112" s="19" t="s">
        <v>980</v>
      </c>
      <c r="I1112" s="19">
        <v>2500</v>
      </c>
      <c r="J1112" s="19">
        <v>2500</v>
      </c>
      <c r="K1112" s="7"/>
    </row>
    <row r="1113" spans="1:11" ht="78.75" x14ac:dyDescent="0.2">
      <c r="A1113" s="18" t="s">
        <v>7</v>
      </c>
      <c r="B1113" s="7" t="s">
        <v>8</v>
      </c>
      <c r="C1113" s="7">
        <v>768</v>
      </c>
      <c r="D1113" s="7" t="s">
        <v>829</v>
      </c>
      <c r="E1113" s="7" t="s">
        <v>124</v>
      </c>
      <c r="F1113" s="7" t="s">
        <v>11</v>
      </c>
      <c r="G1113" s="7" t="s">
        <v>1106</v>
      </c>
      <c r="H1113" s="19" t="s">
        <v>980</v>
      </c>
      <c r="I1113" s="19">
        <v>2500</v>
      </c>
      <c r="J1113" s="19">
        <v>2500</v>
      </c>
      <c r="K1113" s="7"/>
    </row>
    <row r="1114" spans="1:11" ht="78.75" x14ac:dyDescent="0.2">
      <c r="A1114" s="18" t="s">
        <v>7</v>
      </c>
      <c r="B1114" s="7" t="s">
        <v>8</v>
      </c>
      <c r="C1114" s="7">
        <v>768</v>
      </c>
      <c r="D1114" s="7" t="s">
        <v>829</v>
      </c>
      <c r="E1114" s="7" t="s">
        <v>124</v>
      </c>
      <c r="F1114" s="7" t="s">
        <v>11</v>
      </c>
      <c r="G1114" s="7" t="s">
        <v>1107</v>
      </c>
      <c r="H1114" s="19" t="s">
        <v>980</v>
      </c>
      <c r="I1114" s="19">
        <v>5000</v>
      </c>
      <c r="J1114" s="19">
        <v>5000</v>
      </c>
      <c r="K1114" s="7"/>
    </row>
    <row r="1115" spans="1:11" ht="78.75" x14ac:dyDescent="0.2">
      <c r="A1115" s="18" t="s">
        <v>7</v>
      </c>
      <c r="B1115" s="7" t="s">
        <v>8</v>
      </c>
      <c r="C1115" s="7">
        <v>768</v>
      </c>
      <c r="D1115" s="7" t="s">
        <v>829</v>
      </c>
      <c r="E1115" s="7" t="s">
        <v>124</v>
      </c>
      <c r="F1115" s="7" t="s">
        <v>11</v>
      </c>
      <c r="G1115" s="7" t="s">
        <v>1108</v>
      </c>
      <c r="H1115" s="19" t="s">
        <v>980</v>
      </c>
      <c r="I1115" s="19">
        <v>2500</v>
      </c>
      <c r="J1115" s="19">
        <v>2500</v>
      </c>
      <c r="K1115" s="7"/>
    </row>
    <row r="1116" spans="1:11" ht="78.75" x14ac:dyDescent="0.2">
      <c r="A1116" s="18" t="s">
        <v>7</v>
      </c>
      <c r="B1116" s="7" t="s">
        <v>8</v>
      </c>
      <c r="C1116" s="7">
        <v>768</v>
      </c>
      <c r="D1116" s="7" t="s">
        <v>829</v>
      </c>
      <c r="E1116" s="7" t="s">
        <v>124</v>
      </c>
      <c r="F1116" s="7" t="s">
        <v>11</v>
      </c>
      <c r="G1116" s="7" t="s">
        <v>1109</v>
      </c>
      <c r="H1116" s="19" t="s">
        <v>980</v>
      </c>
      <c r="I1116" s="19">
        <v>3500</v>
      </c>
      <c r="J1116" s="19">
        <v>3500</v>
      </c>
      <c r="K1116" s="7"/>
    </row>
    <row r="1117" spans="1:11" ht="78.75" x14ac:dyDescent="0.2">
      <c r="A1117" s="18" t="s">
        <v>7</v>
      </c>
      <c r="B1117" s="7" t="s">
        <v>8</v>
      </c>
      <c r="C1117" s="7">
        <v>768</v>
      </c>
      <c r="D1117" s="7" t="s">
        <v>829</v>
      </c>
      <c r="E1117" s="7" t="s">
        <v>124</v>
      </c>
      <c r="F1117" s="7" t="s">
        <v>11</v>
      </c>
      <c r="G1117" s="7" t="s">
        <v>1110</v>
      </c>
      <c r="H1117" s="19" t="s">
        <v>980</v>
      </c>
      <c r="I1117" s="19">
        <v>7500</v>
      </c>
      <c r="J1117" s="19">
        <v>7500</v>
      </c>
      <c r="K1117" s="7"/>
    </row>
    <row r="1118" spans="1:11" ht="78.75" x14ac:dyDescent="0.2">
      <c r="A1118" s="18" t="s">
        <v>7</v>
      </c>
      <c r="B1118" s="7" t="s">
        <v>8</v>
      </c>
      <c r="C1118" s="7">
        <v>768</v>
      </c>
      <c r="D1118" s="7" t="s">
        <v>829</v>
      </c>
      <c r="E1118" s="7" t="s">
        <v>124</v>
      </c>
      <c r="F1118" s="7" t="s">
        <v>11</v>
      </c>
      <c r="G1118" s="7" t="s">
        <v>1111</v>
      </c>
      <c r="H1118" s="19" t="s">
        <v>980</v>
      </c>
      <c r="I1118" s="19">
        <v>2000</v>
      </c>
      <c r="J1118" s="19">
        <v>2000</v>
      </c>
      <c r="K1118" s="7"/>
    </row>
    <row r="1119" spans="1:11" ht="78.75" x14ac:dyDescent="0.2">
      <c r="A1119" s="18" t="s">
        <v>7</v>
      </c>
      <c r="B1119" s="7" t="s">
        <v>8</v>
      </c>
      <c r="C1119" s="7">
        <v>768</v>
      </c>
      <c r="D1119" s="7" t="s">
        <v>829</v>
      </c>
      <c r="E1119" s="7" t="s">
        <v>124</v>
      </c>
      <c r="F1119" s="7" t="s">
        <v>11</v>
      </c>
      <c r="G1119" s="7" t="s">
        <v>1112</v>
      </c>
      <c r="H1119" s="19" t="s">
        <v>980</v>
      </c>
      <c r="I1119" s="19">
        <v>2500</v>
      </c>
      <c r="J1119" s="19">
        <v>2500</v>
      </c>
      <c r="K1119" s="7"/>
    </row>
    <row r="1120" spans="1:11" ht="78.75" x14ac:dyDescent="0.2">
      <c r="A1120" s="18" t="s">
        <v>7</v>
      </c>
      <c r="B1120" s="7" t="s">
        <v>8</v>
      </c>
      <c r="C1120" s="7">
        <v>768</v>
      </c>
      <c r="D1120" s="7" t="s">
        <v>829</v>
      </c>
      <c r="E1120" s="7" t="s">
        <v>124</v>
      </c>
      <c r="F1120" s="7" t="s">
        <v>11</v>
      </c>
      <c r="G1120" s="7" t="s">
        <v>1114</v>
      </c>
      <c r="H1120" s="19" t="s">
        <v>980</v>
      </c>
      <c r="I1120" s="19">
        <v>2500</v>
      </c>
      <c r="J1120" s="19">
        <v>2500</v>
      </c>
      <c r="K1120" s="7"/>
    </row>
    <row r="1121" spans="1:11" ht="78.75" x14ac:dyDescent="0.2">
      <c r="A1121" s="18" t="s">
        <v>7</v>
      </c>
      <c r="B1121" s="7" t="s">
        <v>8</v>
      </c>
      <c r="C1121" s="7">
        <v>768</v>
      </c>
      <c r="D1121" s="7" t="s">
        <v>829</v>
      </c>
      <c r="E1121" s="7" t="s">
        <v>124</v>
      </c>
      <c r="F1121" s="7" t="s">
        <v>11</v>
      </c>
      <c r="G1121" s="7" t="s">
        <v>1115</v>
      </c>
      <c r="H1121" s="19" t="s">
        <v>980</v>
      </c>
      <c r="I1121" s="19">
        <v>2500</v>
      </c>
      <c r="J1121" s="19">
        <v>2500</v>
      </c>
      <c r="K1121" s="7"/>
    </row>
    <row r="1122" spans="1:11" ht="78.75" x14ac:dyDescent="0.2">
      <c r="A1122" s="18" t="s">
        <v>7</v>
      </c>
      <c r="B1122" s="7" t="s">
        <v>8</v>
      </c>
      <c r="C1122" s="7">
        <v>768</v>
      </c>
      <c r="D1122" s="7" t="s">
        <v>829</v>
      </c>
      <c r="E1122" s="7" t="s">
        <v>124</v>
      </c>
      <c r="F1122" s="7" t="s">
        <v>11</v>
      </c>
      <c r="G1122" s="7" t="s">
        <v>1116</v>
      </c>
      <c r="H1122" s="19" t="s">
        <v>980</v>
      </c>
      <c r="I1122" s="19">
        <v>2000</v>
      </c>
      <c r="J1122" s="19">
        <v>2000</v>
      </c>
      <c r="K1122" s="7"/>
    </row>
    <row r="1123" spans="1:11" ht="78.75" x14ac:dyDescent="0.2">
      <c r="A1123" s="18" t="s">
        <v>7</v>
      </c>
      <c r="B1123" s="7" t="s">
        <v>8</v>
      </c>
      <c r="C1123" s="7">
        <v>768</v>
      </c>
      <c r="D1123" s="7" t="s">
        <v>829</v>
      </c>
      <c r="E1123" s="7" t="s">
        <v>124</v>
      </c>
      <c r="F1123" s="7" t="s">
        <v>11</v>
      </c>
      <c r="G1123" s="7" t="s">
        <v>1117</v>
      </c>
      <c r="H1123" s="19" t="s">
        <v>980</v>
      </c>
      <c r="I1123" s="19">
        <v>2000</v>
      </c>
      <c r="J1123" s="19">
        <v>2000</v>
      </c>
      <c r="K1123" s="7"/>
    </row>
    <row r="1124" spans="1:11" ht="78.75" x14ac:dyDescent="0.2">
      <c r="A1124" s="18" t="s">
        <v>7</v>
      </c>
      <c r="B1124" s="7" t="s">
        <v>8</v>
      </c>
      <c r="C1124" s="7">
        <v>768</v>
      </c>
      <c r="D1124" s="7" t="s">
        <v>829</v>
      </c>
      <c r="E1124" s="7" t="s">
        <v>124</v>
      </c>
      <c r="F1124" s="7" t="s">
        <v>11</v>
      </c>
      <c r="G1124" s="7" t="s">
        <v>1118</v>
      </c>
      <c r="H1124" s="19" t="s">
        <v>980</v>
      </c>
      <c r="I1124" s="19">
        <v>70000</v>
      </c>
      <c r="J1124" s="19">
        <v>70000</v>
      </c>
      <c r="K1124" s="7"/>
    </row>
    <row r="1125" spans="1:11" ht="78.75" x14ac:dyDescent="0.2">
      <c r="A1125" s="18" t="s">
        <v>7</v>
      </c>
      <c r="B1125" s="7" t="s">
        <v>8</v>
      </c>
      <c r="C1125" s="7">
        <v>768</v>
      </c>
      <c r="D1125" s="7" t="s">
        <v>829</v>
      </c>
      <c r="E1125" s="7" t="s">
        <v>124</v>
      </c>
      <c r="F1125" s="7" t="s">
        <v>11</v>
      </c>
      <c r="G1125" s="7" t="s">
        <v>1119</v>
      </c>
      <c r="H1125" s="19" t="s">
        <v>980</v>
      </c>
      <c r="I1125" s="19">
        <v>2000</v>
      </c>
      <c r="J1125" s="19">
        <v>2000</v>
      </c>
      <c r="K1125" s="7"/>
    </row>
    <row r="1126" spans="1:11" ht="78.75" x14ac:dyDescent="0.2">
      <c r="A1126" s="18" t="s">
        <v>7</v>
      </c>
      <c r="B1126" s="7" t="s">
        <v>8</v>
      </c>
      <c r="C1126" s="7">
        <v>768</v>
      </c>
      <c r="D1126" s="7" t="s">
        <v>829</v>
      </c>
      <c r="E1126" s="7" t="s">
        <v>124</v>
      </c>
      <c r="F1126" s="7" t="s">
        <v>11</v>
      </c>
      <c r="G1126" s="7" t="s">
        <v>1120</v>
      </c>
      <c r="H1126" s="19" t="s">
        <v>980</v>
      </c>
      <c r="I1126" s="19">
        <v>20000</v>
      </c>
      <c r="J1126" s="19">
        <v>20000</v>
      </c>
      <c r="K1126" s="7"/>
    </row>
    <row r="1127" spans="1:11" ht="78.75" x14ac:dyDescent="0.2">
      <c r="A1127" s="18" t="s">
        <v>7</v>
      </c>
      <c r="B1127" s="7" t="s">
        <v>8</v>
      </c>
      <c r="C1127" s="7">
        <v>768</v>
      </c>
      <c r="D1127" s="7" t="s">
        <v>829</v>
      </c>
      <c r="E1127" s="7" t="s">
        <v>124</v>
      </c>
      <c r="F1127" s="7" t="s">
        <v>11</v>
      </c>
      <c r="G1127" s="7" t="s">
        <v>1121</v>
      </c>
      <c r="H1127" s="19" t="s">
        <v>980</v>
      </c>
      <c r="I1127" s="19">
        <v>5000</v>
      </c>
      <c r="J1127" s="19">
        <v>5000</v>
      </c>
      <c r="K1127" s="7"/>
    </row>
    <row r="1128" spans="1:11" ht="78.75" x14ac:dyDescent="0.2">
      <c r="A1128" s="18" t="s">
        <v>7</v>
      </c>
      <c r="B1128" s="7" t="s">
        <v>8</v>
      </c>
      <c r="C1128" s="7">
        <v>768</v>
      </c>
      <c r="D1128" s="7" t="s">
        <v>829</v>
      </c>
      <c r="E1128" s="7" t="s">
        <v>124</v>
      </c>
      <c r="F1128" s="7" t="s">
        <v>11</v>
      </c>
      <c r="G1128" s="7" t="s">
        <v>1122</v>
      </c>
      <c r="H1128" s="19" t="s">
        <v>980</v>
      </c>
      <c r="I1128" s="19">
        <v>5000</v>
      </c>
      <c r="J1128" s="19">
        <v>5000</v>
      </c>
      <c r="K1128" s="7"/>
    </row>
    <row r="1129" spans="1:11" ht="78.75" x14ac:dyDescent="0.2">
      <c r="A1129" s="18" t="s">
        <v>7</v>
      </c>
      <c r="B1129" s="7" t="s">
        <v>8</v>
      </c>
      <c r="C1129" s="7">
        <v>768</v>
      </c>
      <c r="D1129" s="7" t="s">
        <v>829</v>
      </c>
      <c r="E1129" s="7" t="s">
        <v>10</v>
      </c>
      <c r="F1129" s="7" t="s">
        <v>11</v>
      </c>
      <c r="G1129" s="7" t="s">
        <v>1123</v>
      </c>
      <c r="H1129" s="19" t="s">
        <v>980</v>
      </c>
      <c r="I1129" s="19">
        <v>3000</v>
      </c>
      <c r="J1129" s="19">
        <v>3000</v>
      </c>
      <c r="K1129" s="7"/>
    </row>
    <row r="1130" spans="1:11" ht="78.75" x14ac:dyDescent="0.2">
      <c r="A1130" s="18" t="s">
        <v>7</v>
      </c>
      <c r="B1130" s="7" t="s">
        <v>8</v>
      </c>
      <c r="C1130" s="7">
        <v>768</v>
      </c>
      <c r="D1130" s="7" t="s">
        <v>829</v>
      </c>
      <c r="E1130" s="7" t="s">
        <v>10</v>
      </c>
      <c r="F1130" s="7" t="s">
        <v>11</v>
      </c>
      <c r="G1130" s="7" t="s">
        <v>1124</v>
      </c>
      <c r="H1130" s="19" t="s">
        <v>980</v>
      </c>
      <c r="I1130" s="19">
        <v>1000</v>
      </c>
      <c r="J1130" s="19">
        <v>1000</v>
      </c>
      <c r="K1130" s="7"/>
    </row>
    <row r="1131" spans="1:11" ht="78.75" x14ac:dyDescent="0.2">
      <c r="A1131" s="18" t="s">
        <v>7</v>
      </c>
      <c r="B1131" s="7" t="s">
        <v>8</v>
      </c>
      <c r="C1131" s="7">
        <v>768</v>
      </c>
      <c r="D1131" s="7" t="s">
        <v>829</v>
      </c>
      <c r="E1131" s="7" t="s">
        <v>10</v>
      </c>
      <c r="F1131" s="7" t="s">
        <v>11</v>
      </c>
      <c r="G1131" s="7" t="s">
        <v>1125</v>
      </c>
      <c r="H1131" s="19" t="s">
        <v>980</v>
      </c>
      <c r="I1131" s="19">
        <v>5000</v>
      </c>
      <c r="J1131" s="19">
        <v>5000</v>
      </c>
      <c r="K1131" s="7"/>
    </row>
    <row r="1132" spans="1:11" ht="78.75" x14ac:dyDescent="0.2">
      <c r="A1132" s="18" t="s">
        <v>7</v>
      </c>
      <c r="B1132" s="7" t="s">
        <v>8</v>
      </c>
      <c r="C1132" s="7">
        <v>768</v>
      </c>
      <c r="D1132" s="7" t="s">
        <v>829</v>
      </c>
      <c r="E1132" s="7" t="s">
        <v>10</v>
      </c>
      <c r="F1132" s="7" t="s">
        <v>11</v>
      </c>
      <c r="G1132" s="7" t="s">
        <v>1127</v>
      </c>
      <c r="H1132" s="19" t="s">
        <v>980</v>
      </c>
      <c r="I1132" s="19">
        <v>2000</v>
      </c>
      <c r="J1132" s="19">
        <v>2000</v>
      </c>
      <c r="K1132" s="7"/>
    </row>
    <row r="1133" spans="1:11" ht="78.75" x14ac:dyDescent="0.2">
      <c r="A1133" s="18" t="s">
        <v>7</v>
      </c>
      <c r="B1133" s="7" t="s">
        <v>8</v>
      </c>
      <c r="C1133" s="7">
        <v>768</v>
      </c>
      <c r="D1133" s="7" t="s">
        <v>829</v>
      </c>
      <c r="E1133" s="7" t="s">
        <v>10</v>
      </c>
      <c r="F1133" s="7" t="s">
        <v>11</v>
      </c>
      <c r="G1133" s="7" t="s">
        <v>1128</v>
      </c>
      <c r="H1133" s="19" t="s">
        <v>980</v>
      </c>
      <c r="I1133" s="19">
        <v>3500</v>
      </c>
      <c r="J1133" s="19">
        <v>1551</v>
      </c>
      <c r="K1133" s="7"/>
    </row>
    <row r="1134" spans="1:11" ht="78.75" x14ac:dyDescent="0.2">
      <c r="A1134" s="18" t="s">
        <v>7</v>
      </c>
      <c r="B1134" s="7" t="s">
        <v>8</v>
      </c>
      <c r="C1134" s="7">
        <v>768</v>
      </c>
      <c r="D1134" s="7" t="s">
        <v>829</v>
      </c>
      <c r="E1134" s="7" t="s">
        <v>10</v>
      </c>
      <c r="F1134" s="7" t="s">
        <v>11</v>
      </c>
      <c r="G1134" s="7" t="s">
        <v>1129</v>
      </c>
      <c r="H1134" s="19" t="s">
        <v>980</v>
      </c>
      <c r="I1134" s="19">
        <v>3000</v>
      </c>
      <c r="J1134" s="19">
        <v>710</v>
      </c>
      <c r="K1134" s="7"/>
    </row>
    <row r="1135" spans="1:11" ht="78.75" x14ac:dyDescent="0.2">
      <c r="A1135" s="18" t="s">
        <v>7</v>
      </c>
      <c r="B1135" s="7" t="s">
        <v>8</v>
      </c>
      <c r="C1135" s="7">
        <v>768</v>
      </c>
      <c r="D1135" s="7" t="s">
        <v>829</v>
      </c>
      <c r="E1135" s="7" t="s">
        <v>10</v>
      </c>
      <c r="F1135" s="7" t="s">
        <v>11</v>
      </c>
      <c r="G1135" s="7" t="s">
        <v>1130</v>
      </c>
      <c r="H1135" s="19" t="s">
        <v>980</v>
      </c>
      <c r="I1135" s="19">
        <v>3000</v>
      </c>
      <c r="J1135" s="19">
        <v>3000</v>
      </c>
      <c r="K1135" s="7"/>
    </row>
    <row r="1136" spans="1:11" ht="78.75" x14ac:dyDescent="0.2">
      <c r="A1136" s="18" t="s">
        <v>7</v>
      </c>
      <c r="B1136" s="7" t="s">
        <v>8</v>
      </c>
      <c r="C1136" s="7">
        <v>768</v>
      </c>
      <c r="D1136" s="7" t="s">
        <v>829</v>
      </c>
      <c r="E1136" s="7" t="s">
        <v>10</v>
      </c>
      <c r="F1136" s="7" t="s">
        <v>11</v>
      </c>
      <c r="G1136" s="7" t="s">
        <v>1131</v>
      </c>
      <c r="H1136" s="19" t="s">
        <v>980</v>
      </c>
      <c r="I1136" s="19">
        <v>3000</v>
      </c>
      <c r="J1136" s="19">
        <v>3000</v>
      </c>
      <c r="K1136" s="7"/>
    </row>
    <row r="1137" spans="1:11" ht="78.75" x14ac:dyDescent="0.2">
      <c r="A1137" s="18" t="s">
        <v>7</v>
      </c>
      <c r="B1137" s="7" t="s">
        <v>8</v>
      </c>
      <c r="C1137" s="7">
        <v>768</v>
      </c>
      <c r="D1137" s="7" t="s">
        <v>829</v>
      </c>
      <c r="E1137" s="7" t="s">
        <v>10</v>
      </c>
      <c r="F1137" s="7" t="s">
        <v>11</v>
      </c>
      <c r="G1137" s="7" t="s">
        <v>1132</v>
      </c>
      <c r="H1137" s="19" t="s">
        <v>980</v>
      </c>
      <c r="I1137" s="19">
        <v>10000</v>
      </c>
      <c r="J1137" s="19">
        <v>3090</v>
      </c>
      <c r="K1137" s="7"/>
    </row>
    <row r="1138" spans="1:11" ht="78.75" x14ac:dyDescent="0.2">
      <c r="A1138" s="18" t="s">
        <v>7</v>
      </c>
      <c r="B1138" s="7" t="s">
        <v>8</v>
      </c>
      <c r="C1138" s="7">
        <v>768</v>
      </c>
      <c r="D1138" s="7" t="s">
        <v>829</v>
      </c>
      <c r="E1138" s="7" t="s">
        <v>10</v>
      </c>
      <c r="F1138" s="7" t="s">
        <v>11</v>
      </c>
      <c r="G1138" s="7" t="s">
        <v>1133</v>
      </c>
      <c r="H1138" s="19" t="s">
        <v>980</v>
      </c>
      <c r="I1138" s="19">
        <v>2500</v>
      </c>
      <c r="J1138" s="19">
        <v>110</v>
      </c>
      <c r="K1138" s="7"/>
    </row>
    <row r="1139" spans="1:11" ht="78.75" x14ac:dyDescent="0.2">
      <c r="A1139" s="18" t="s">
        <v>7</v>
      </c>
      <c r="B1139" s="7" t="s">
        <v>8</v>
      </c>
      <c r="C1139" s="7">
        <v>768</v>
      </c>
      <c r="D1139" s="7" t="s">
        <v>829</v>
      </c>
      <c r="E1139" s="7" t="s">
        <v>10</v>
      </c>
      <c r="F1139" s="7" t="s">
        <v>11</v>
      </c>
      <c r="G1139" s="7" t="s">
        <v>1134</v>
      </c>
      <c r="H1139" s="19" t="s">
        <v>980</v>
      </c>
      <c r="I1139" s="19">
        <v>5000</v>
      </c>
      <c r="J1139" s="19">
        <v>5000</v>
      </c>
      <c r="K1139" s="7"/>
    </row>
    <row r="1140" spans="1:11" ht="78.75" x14ac:dyDescent="0.2">
      <c r="A1140" s="18" t="s">
        <v>7</v>
      </c>
      <c r="B1140" s="7" t="s">
        <v>8</v>
      </c>
      <c r="C1140" s="7">
        <v>768</v>
      </c>
      <c r="D1140" s="7" t="s">
        <v>829</v>
      </c>
      <c r="E1140" s="7" t="s">
        <v>10</v>
      </c>
      <c r="F1140" s="7" t="s">
        <v>11</v>
      </c>
      <c r="G1140" s="7" t="s">
        <v>1135</v>
      </c>
      <c r="H1140" s="19" t="s">
        <v>980</v>
      </c>
      <c r="I1140" s="19">
        <v>1000</v>
      </c>
      <c r="J1140" s="19">
        <v>1000</v>
      </c>
      <c r="K1140" s="7"/>
    </row>
    <row r="1141" spans="1:11" ht="78.75" x14ac:dyDescent="0.2">
      <c r="A1141" s="18" t="s">
        <v>7</v>
      </c>
      <c r="B1141" s="7" t="s">
        <v>8</v>
      </c>
      <c r="C1141" s="7">
        <v>768</v>
      </c>
      <c r="D1141" s="7" t="s">
        <v>829</v>
      </c>
      <c r="E1141" s="7" t="s">
        <v>10</v>
      </c>
      <c r="F1141" s="7" t="s">
        <v>11</v>
      </c>
      <c r="G1141" s="7" t="s">
        <v>1136</v>
      </c>
      <c r="H1141" s="19" t="s">
        <v>980</v>
      </c>
      <c r="I1141" s="19">
        <v>2500</v>
      </c>
      <c r="J1141" s="19">
        <v>2500</v>
      </c>
      <c r="K1141" s="7"/>
    </row>
    <row r="1142" spans="1:11" ht="78.75" x14ac:dyDescent="0.2">
      <c r="A1142" s="18" t="s">
        <v>7</v>
      </c>
      <c r="B1142" s="7" t="s">
        <v>8</v>
      </c>
      <c r="C1142" s="7">
        <v>768</v>
      </c>
      <c r="D1142" s="7" t="s">
        <v>829</v>
      </c>
      <c r="E1142" s="7" t="s">
        <v>10</v>
      </c>
      <c r="F1142" s="7" t="s">
        <v>11</v>
      </c>
      <c r="G1142" s="7" t="s">
        <v>1137</v>
      </c>
      <c r="H1142" s="19" t="s">
        <v>980</v>
      </c>
      <c r="I1142" s="19">
        <v>10000</v>
      </c>
      <c r="J1142" s="19">
        <v>10000</v>
      </c>
      <c r="K1142" s="7"/>
    </row>
    <row r="1143" spans="1:11" ht="78.75" x14ac:dyDescent="0.2">
      <c r="A1143" s="18" t="s">
        <v>7</v>
      </c>
      <c r="B1143" s="7" t="s">
        <v>8</v>
      </c>
      <c r="C1143" s="7">
        <v>768</v>
      </c>
      <c r="D1143" s="7" t="s">
        <v>829</v>
      </c>
      <c r="E1143" s="7" t="s">
        <v>10</v>
      </c>
      <c r="F1143" s="7" t="s">
        <v>11</v>
      </c>
      <c r="G1143" s="7" t="s">
        <v>1138</v>
      </c>
      <c r="H1143" s="19" t="s">
        <v>980</v>
      </c>
      <c r="I1143" s="19">
        <v>5000</v>
      </c>
      <c r="J1143" s="19">
        <v>5000</v>
      </c>
      <c r="K1143" s="7"/>
    </row>
    <row r="1144" spans="1:11" ht="78.75" x14ac:dyDescent="0.2">
      <c r="A1144" s="18" t="s">
        <v>7</v>
      </c>
      <c r="B1144" s="7" t="s">
        <v>8</v>
      </c>
      <c r="C1144" s="7">
        <v>768</v>
      </c>
      <c r="D1144" s="7" t="s">
        <v>829</v>
      </c>
      <c r="E1144" s="7" t="s">
        <v>10</v>
      </c>
      <c r="F1144" s="7" t="s">
        <v>11</v>
      </c>
      <c r="G1144" s="7" t="s">
        <v>1139</v>
      </c>
      <c r="H1144" s="19" t="s">
        <v>980</v>
      </c>
      <c r="I1144" s="19">
        <v>14000</v>
      </c>
      <c r="J1144" s="19">
        <v>4400</v>
      </c>
      <c r="K1144" s="7"/>
    </row>
    <row r="1145" spans="1:11" ht="78.75" x14ac:dyDescent="0.2">
      <c r="A1145" s="18" t="s">
        <v>7</v>
      </c>
      <c r="B1145" s="7" t="s">
        <v>8</v>
      </c>
      <c r="C1145" s="7">
        <v>768</v>
      </c>
      <c r="D1145" s="7" t="s">
        <v>829</v>
      </c>
      <c r="E1145" s="7" t="s">
        <v>10</v>
      </c>
      <c r="F1145" s="7" t="s">
        <v>11</v>
      </c>
      <c r="G1145" s="7" t="s">
        <v>1140</v>
      </c>
      <c r="H1145" s="19" t="s">
        <v>980</v>
      </c>
      <c r="I1145" s="19">
        <v>3000</v>
      </c>
      <c r="J1145" s="19">
        <v>398</v>
      </c>
      <c r="K1145" s="7"/>
    </row>
    <row r="1146" spans="1:11" ht="78.75" x14ac:dyDescent="0.2">
      <c r="A1146" s="18" t="s">
        <v>7</v>
      </c>
      <c r="B1146" s="7" t="s">
        <v>8</v>
      </c>
      <c r="C1146" s="7">
        <v>768</v>
      </c>
      <c r="D1146" s="7" t="s">
        <v>829</v>
      </c>
      <c r="E1146" s="7" t="s">
        <v>10</v>
      </c>
      <c r="F1146" s="7" t="s">
        <v>11</v>
      </c>
      <c r="G1146" s="7" t="s">
        <v>1141</v>
      </c>
      <c r="H1146" s="19" t="s">
        <v>980</v>
      </c>
      <c r="I1146" s="19">
        <v>20000</v>
      </c>
      <c r="J1146" s="19">
        <v>1868</v>
      </c>
      <c r="K1146" s="7"/>
    </row>
    <row r="1147" spans="1:11" ht="78.75" x14ac:dyDescent="0.2">
      <c r="A1147" s="18" t="s">
        <v>7</v>
      </c>
      <c r="B1147" s="7" t="s">
        <v>8</v>
      </c>
      <c r="C1147" s="7">
        <v>768</v>
      </c>
      <c r="D1147" s="7" t="s">
        <v>829</v>
      </c>
      <c r="E1147" s="7" t="s">
        <v>10</v>
      </c>
      <c r="F1147" s="7" t="s">
        <v>11</v>
      </c>
      <c r="G1147" s="7" t="s">
        <v>1142</v>
      </c>
      <c r="H1147" s="19" t="s">
        <v>980</v>
      </c>
      <c r="I1147" s="19">
        <v>5000</v>
      </c>
      <c r="J1147" s="19">
        <v>5000</v>
      </c>
      <c r="K1147" s="7"/>
    </row>
    <row r="1148" spans="1:11" ht="78.75" x14ac:dyDescent="0.2">
      <c r="A1148" s="18" t="s">
        <v>7</v>
      </c>
      <c r="B1148" s="7" t="s">
        <v>8</v>
      </c>
      <c r="C1148" s="7">
        <v>768</v>
      </c>
      <c r="D1148" s="7" t="s">
        <v>829</v>
      </c>
      <c r="E1148" s="7" t="s">
        <v>10</v>
      </c>
      <c r="F1148" s="7" t="s">
        <v>11</v>
      </c>
      <c r="G1148" s="7" t="s">
        <v>1143</v>
      </c>
      <c r="H1148" s="19" t="s">
        <v>980</v>
      </c>
      <c r="I1148" s="19">
        <v>4500</v>
      </c>
      <c r="J1148" s="19">
        <v>4500</v>
      </c>
      <c r="K1148" s="7"/>
    </row>
    <row r="1149" spans="1:11" ht="78.75" x14ac:dyDescent="0.2">
      <c r="A1149" s="18" t="s">
        <v>7</v>
      </c>
      <c r="B1149" s="7" t="s">
        <v>8</v>
      </c>
      <c r="C1149" s="7">
        <v>768</v>
      </c>
      <c r="D1149" s="7" t="s">
        <v>829</v>
      </c>
      <c r="E1149" s="7" t="s">
        <v>10</v>
      </c>
      <c r="F1149" s="7" t="s">
        <v>11</v>
      </c>
      <c r="G1149" s="7" t="s">
        <v>1144</v>
      </c>
      <c r="H1149" s="19" t="s">
        <v>980</v>
      </c>
      <c r="I1149" s="19">
        <v>13000</v>
      </c>
      <c r="J1149" s="19">
        <v>13000</v>
      </c>
      <c r="K1149" s="7"/>
    </row>
    <row r="1150" spans="1:11" ht="78.75" x14ac:dyDescent="0.2">
      <c r="A1150" s="18" t="s">
        <v>7</v>
      </c>
      <c r="B1150" s="7" t="s">
        <v>8</v>
      </c>
      <c r="C1150" s="7">
        <v>768</v>
      </c>
      <c r="D1150" s="7" t="s">
        <v>829</v>
      </c>
      <c r="E1150" s="7" t="s">
        <v>10</v>
      </c>
      <c r="F1150" s="7" t="s">
        <v>11</v>
      </c>
      <c r="G1150" s="7" t="s">
        <v>1145</v>
      </c>
      <c r="H1150" s="19" t="s">
        <v>980</v>
      </c>
      <c r="I1150" s="19">
        <v>30000</v>
      </c>
      <c r="J1150" s="19">
        <v>745</v>
      </c>
      <c r="K1150" s="7"/>
    </row>
    <row r="1151" spans="1:11" ht="78.75" x14ac:dyDescent="0.2">
      <c r="A1151" s="18" t="s">
        <v>7</v>
      </c>
      <c r="B1151" s="7" t="s">
        <v>8</v>
      </c>
      <c r="C1151" s="7">
        <v>768</v>
      </c>
      <c r="D1151" s="7" t="s">
        <v>829</v>
      </c>
      <c r="E1151" s="7" t="s">
        <v>10</v>
      </c>
      <c r="F1151" s="7" t="s">
        <v>11</v>
      </c>
      <c r="G1151" s="7" t="s">
        <v>1146</v>
      </c>
      <c r="H1151" s="19" t="s">
        <v>980</v>
      </c>
      <c r="I1151" s="19">
        <v>3000</v>
      </c>
      <c r="J1151" s="19">
        <v>3000</v>
      </c>
      <c r="K1151" s="7"/>
    </row>
    <row r="1152" spans="1:11" ht="78.75" x14ac:dyDescent="0.2">
      <c r="A1152" s="18" t="s">
        <v>7</v>
      </c>
      <c r="B1152" s="7" t="s">
        <v>8</v>
      </c>
      <c r="C1152" s="7">
        <v>768</v>
      </c>
      <c r="D1152" s="7" t="s">
        <v>829</v>
      </c>
      <c r="E1152" s="7" t="s">
        <v>10</v>
      </c>
      <c r="F1152" s="7" t="s">
        <v>11</v>
      </c>
      <c r="G1152" s="7" t="s">
        <v>1147</v>
      </c>
      <c r="H1152" s="19" t="s">
        <v>980</v>
      </c>
      <c r="I1152" s="19">
        <v>26000</v>
      </c>
      <c r="J1152" s="19">
        <v>286</v>
      </c>
      <c r="K1152" s="7"/>
    </row>
    <row r="1153" spans="1:11" ht="78.75" x14ac:dyDescent="0.2">
      <c r="A1153" s="18" t="s">
        <v>7</v>
      </c>
      <c r="B1153" s="7" t="s">
        <v>8</v>
      </c>
      <c r="C1153" s="7">
        <v>768</v>
      </c>
      <c r="D1153" s="7" t="s">
        <v>829</v>
      </c>
      <c r="E1153" s="7" t="s">
        <v>10</v>
      </c>
      <c r="F1153" s="7" t="s">
        <v>11</v>
      </c>
      <c r="G1153" s="7" t="s">
        <v>1148</v>
      </c>
      <c r="H1153" s="19" t="s">
        <v>980</v>
      </c>
      <c r="I1153" s="19">
        <v>1000</v>
      </c>
      <c r="J1153" s="19">
        <v>1000</v>
      </c>
      <c r="K1153" s="7"/>
    </row>
    <row r="1154" spans="1:11" ht="78.75" x14ac:dyDescent="0.2">
      <c r="A1154" s="18" t="s">
        <v>7</v>
      </c>
      <c r="B1154" s="7" t="s">
        <v>8</v>
      </c>
      <c r="C1154" s="7">
        <v>768</v>
      </c>
      <c r="D1154" s="7" t="s">
        <v>829</v>
      </c>
      <c r="E1154" s="7" t="s">
        <v>10</v>
      </c>
      <c r="F1154" s="7" t="s">
        <v>11</v>
      </c>
      <c r="G1154" s="7" t="s">
        <v>1149</v>
      </c>
      <c r="H1154" s="19" t="s">
        <v>980</v>
      </c>
      <c r="I1154" s="19">
        <v>4500</v>
      </c>
      <c r="J1154" s="19">
        <v>532</v>
      </c>
      <c r="K1154" s="7"/>
    </row>
    <row r="1155" spans="1:11" ht="78.75" x14ac:dyDescent="0.2">
      <c r="A1155" s="18" t="s">
        <v>7</v>
      </c>
      <c r="B1155" s="7" t="s">
        <v>8</v>
      </c>
      <c r="C1155" s="7">
        <v>768</v>
      </c>
      <c r="D1155" s="7" t="s">
        <v>829</v>
      </c>
      <c r="E1155" s="7" t="s">
        <v>10</v>
      </c>
      <c r="F1155" s="7" t="s">
        <v>11</v>
      </c>
      <c r="G1155" s="7" t="s">
        <v>1150</v>
      </c>
      <c r="H1155" s="19" t="s">
        <v>980</v>
      </c>
      <c r="I1155" s="19">
        <v>5000</v>
      </c>
      <c r="J1155" s="19">
        <v>5000</v>
      </c>
      <c r="K1155" s="7"/>
    </row>
    <row r="1156" spans="1:11" ht="78.75" x14ac:dyDescent="0.2">
      <c r="A1156" s="18" t="s">
        <v>7</v>
      </c>
      <c r="B1156" s="7" t="s">
        <v>8</v>
      </c>
      <c r="C1156" s="7">
        <v>768</v>
      </c>
      <c r="D1156" s="7" t="s">
        <v>829</v>
      </c>
      <c r="E1156" s="7" t="s">
        <v>10</v>
      </c>
      <c r="F1156" s="7" t="s">
        <v>11</v>
      </c>
      <c r="G1156" s="7" t="s">
        <v>1151</v>
      </c>
      <c r="H1156" s="19" t="s">
        <v>980</v>
      </c>
      <c r="I1156" s="19">
        <v>1000</v>
      </c>
      <c r="J1156" s="19">
        <v>1000</v>
      </c>
      <c r="K1156" s="7"/>
    </row>
    <row r="1157" spans="1:11" ht="78.75" x14ac:dyDescent="0.2">
      <c r="A1157" s="18" t="s">
        <v>7</v>
      </c>
      <c r="B1157" s="7" t="s">
        <v>8</v>
      </c>
      <c r="C1157" s="7">
        <v>768</v>
      </c>
      <c r="D1157" s="7" t="s">
        <v>829</v>
      </c>
      <c r="E1157" s="7" t="s">
        <v>10</v>
      </c>
      <c r="F1157" s="7" t="s">
        <v>11</v>
      </c>
      <c r="G1157" s="7" t="s">
        <v>1152</v>
      </c>
      <c r="H1157" s="19" t="s">
        <v>980</v>
      </c>
      <c r="I1157" s="19">
        <v>5000</v>
      </c>
      <c r="J1157" s="19">
        <v>5000</v>
      </c>
      <c r="K1157" s="7"/>
    </row>
    <row r="1158" spans="1:11" ht="78.75" x14ac:dyDescent="0.2">
      <c r="A1158" s="18" t="s">
        <v>7</v>
      </c>
      <c r="B1158" s="7" t="s">
        <v>8</v>
      </c>
      <c r="C1158" s="7">
        <v>768</v>
      </c>
      <c r="D1158" s="7" t="s">
        <v>829</v>
      </c>
      <c r="E1158" s="7" t="s">
        <v>10</v>
      </c>
      <c r="F1158" s="7" t="s">
        <v>11</v>
      </c>
      <c r="G1158" s="7" t="s">
        <v>1153</v>
      </c>
      <c r="H1158" s="19" t="s">
        <v>980</v>
      </c>
      <c r="I1158" s="19">
        <v>4000</v>
      </c>
      <c r="J1158" s="19">
        <v>4000</v>
      </c>
      <c r="K1158" s="7"/>
    </row>
    <row r="1159" spans="1:11" ht="78.75" x14ac:dyDescent="0.2">
      <c r="A1159" s="18" t="s">
        <v>7</v>
      </c>
      <c r="B1159" s="7" t="s">
        <v>8</v>
      </c>
      <c r="C1159" s="7">
        <v>768</v>
      </c>
      <c r="D1159" s="7" t="s">
        <v>829</v>
      </c>
      <c r="E1159" s="7" t="s">
        <v>10</v>
      </c>
      <c r="F1159" s="7" t="s">
        <v>11</v>
      </c>
      <c r="G1159" s="7" t="s">
        <v>1154</v>
      </c>
      <c r="H1159" s="19" t="s">
        <v>980</v>
      </c>
      <c r="I1159" s="19">
        <v>57500</v>
      </c>
      <c r="J1159" s="19">
        <v>2228</v>
      </c>
      <c r="K1159" s="7"/>
    </row>
    <row r="1160" spans="1:11" ht="78.75" x14ac:dyDescent="0.2">
      <c r="A1160" s="18" t="s">
        <v>7</v>
      </c>
      <c r="B1160" s="7" t="s">
        <v>8</v>
      </c>
      <c r="C1160" s="7">
        <v>768</v>
      </c>
      <c r="D1160" s="7" t="s">
        <v>829</v>
      </c>
      <c r="E1160" s="7" t="s">
        <v>10</v>
      </c>
      <c r="F1160" s="7" t="s">
        <v>11</v>
      </c>
      <c r="G1160" s="7" t="s">
        <v>1155</v>
      </c>
      <c r="H1160" s="19" t="s">
        <v>980</v>
      </c>
      <c r="I1160" s="19">
        <v>2500</v>
      </c>
      <c r="J1160" s="19">
        <v>2500</v>
      </c>
      <c r="K1160" s="7"/>
    </row>
    <row r="1161" spans="1:11" ht="78.75" x14ac:dyDescent="0.2">
      <c r="A1161" s="18" t="s">
        <v>7</v>
      </c>
      <c r="B1161" s="7" t="s">
        <v>8</v>
      </c>
      <c r="C1161" s="7">
        <v>768</v>
      </c>
      <c r="D1161" s="7" t="s">
        <v>829</v>
      </c>
      <c r="E1161" s="7" t="s">
        <v>10</v>
      </c>
      <c r="F1161" s="7" t="s">
        <v>11</v>
      </c>
      <c r="G1161" s="7" t="s">
        <v>1156</v>
      </c>
      <c r="H1161" s="19" t="s">
        <v>980</v>
      </c>
      <c r="I1161" s="19">
        <v>4000</v>
      </c>
      <c r="J1161" s="19">
        <v>4000</v>
      </c>
      <c r="K1161" s="7"/>
    </row>
    <row r="1162" spans="1:11" ht="78.75" x14ac:dyDescent="0.2">
      <c r="A1162" s="18" t="s">
        <v>7</v>
      </c>
      <c r="B1162" s="7" t="s">
        <v>8</v>
      </c>
      <c r="C1162" s="7">
        <v>768</v>
      </c>
      <c r="D1162" s="7" t="s">
        <v>829</v>
      </c>
      <c r="E1162" s="7" t="s">
        <v>10</v>
      </c>
      <c r="F1162" s="7" t="s">
        <v>11</v>
      </c>
      <c r="G1162" s="7" t="s">
        <v>1157</v>
      </c>
      <c r="H1162" s="19" t="s">
        <v>980</v>
      </c>
      <c r="I1162" s="19">
        <v>10000</v>
      </c>
      <c r="J1162" s="19">
        <v>10000</v>
      </c>
      <c r="K1162" s="7"/>
    </row>
    <row r="1163" spans="1:11" ht="78.75" x14ac:dyDescent="0.2">
      <c r="A1163" s="18" t="s">
        <v>7</v>
      </c>
      <c r="B1163" s="7" t="s">
        <v>8</v>
      </c>
      <c r="C1163" s="7">
        <v>768</v>
      </c>
      <c r="D1163" s="7" t="s">
        <v>829</v>
      </c>
      <c r="E1163" s="7" t="s">
        <v>10</v>
      </c>
      <c r="F1163" s="7" t="s">
        <v>11</v>
      </c>
      <c r="G1163" s="7" t="s">
        <v>1158</v>
      </c>
      <c r="H1163" s="19" t="s">
        <v>980</v>
      </c>
      <c r="I1163" s="19">
        <v>5000</v>
      </c>
      <c r="J1163" s="19">
        <v>5000</v>
      </c>
      <c r="K1163" s="7"/>
    </row>
    <row r="1164" spans="1:11" ht="78.75" x14ac:dyDescent="0.2">
      <c r="A1164" s="18" t="s">
        <v>7</v>
      </c>
      <c r="B1164" s="7" t="s">
        <v>8</v>
      </c>
      <c r="C1164" s="7">
        <v>768</v>
      </c>
      <c r="D1164" s="7" t="s">
        <v>829</v>
      </c>
      <c r="E1164" s="7" t="s">
        <v>10</v>
      </c>
      <c r="F1164" s="7" t="s">
        <v>11</v>
      </c>
      <c r="G1164" s="7" t="s">
        <v>1159</v>
      </c>
      <c r="H1164" s="19" t="s">
        <v>980</v>
      </c>
      <c r="I1164" s="19">
        <v>5000</v>
      </c>
      <c r="J1164" s="19">
        <v>5000</v>
      </c>
      <c r="K1164" s="7"/>
    </row>
    <row r="1165" spans="1:11" ht="78.75" x14ac:dyDescent="0.2">
      <c r="A1165" s="18" t="s">
        <v>7</v>
      </c>
      <c r="B1165" s="7" t="s">
        <v>8</v>
      </c>
      <c r="C1165" s="7">
        <v>768</v>
      </c>
      <c r="D1165" s="7" t="s">
        <v>829</v>
      </c>
      <c r="E1165" s="7" t="s">
        <v>10</v>
      </c>
      <c r="F1165" s="7" t="s">
        <v>11</v>
      </c>
      <c r="G1165" s="7" t="s">
        <v>1160</v>
      </c>
      <c r="H1165" s="19" t="s">
        <v>980</v>
      </c>
      <c r="I1165" s="19">
        <v>1000</v>
      </c>
      <c r="J1165" s="19">
        <v>1000</v>
      </c>
      <c r="K1165" s="7"/>
    </row>
    <row r="1166" spans="1:11" ht="78.75" x14ac:dyDescent="0.2">
      <c r="A1166" s="18" t="s">
        <v>7</v>
      </c>
      <c r="B1166" s="7" t="s">
        <v>8</v>
      </c>
      <c r="C1166" s="7">
        <v>768</v>
      </c>
      <c r="D1166" s="7" t="s">
        <v>829</v>
      </c>
      <c r="E1166" s="7" t="s">
        <v>10</v>
      </c>
      <c r="F1166" s="7" t="s">
        <v>11</v>
      </c>
      <c r="G1166" s="7" t="s">
        <v>1161</v>
      </c>
      <c r="H1166" s="19" t="s">
        <v>980</v>
      </c>
      <c r="I1166" s="19">
        <v>10000</v>
      </c>
      <c r="J1166" s="19">
        <v>110</v>
      </c>
      <c r="K1166" s="7"/>
    </row>
    <row r="1167" spans="1:11" ht="78.75" x14ac:dyDescent="0.2">
      <c r="A1167" s="18" t="s">
        <v>7</v>
      </c>
      <c r="B1167" s="7" t="s">
        <v>8</v>
      </c>
      <c r="C1167" s="7">
        <v>768</v>
      </c>
      <c r="D1167" s="7" t="s">
        <v>829</v>
      </c>
      <c r="E1167" s="7" t="s">
        <v>10</v>
      </c>
      <c r="F1167" s="7" t="s">
        <v>11</v>
      </c>
      <c r="G1167" s="7" t="s">
        <v>1162</v>
      </c>
      <c r="H1167" s="19" t="s">
        <v>980</v>
      </c>
      <c r="I1167" s="19">
        <v>3000</v>
      </c>
      <c r="J1167" s="19">
        <v>3000</v>
      </c>
      <c r="K1167" s="7"/>
    </row>
    <row r="1168" spans="1:11" ht="78.75" x14ac:dyDescent="0.2">
      <c r="A1168" s="18" t="s">
        <v>7</v>
      </c>
      <c r="B1168" s="7" t="s">
        <v>8</v>
      </c>
      <c r="C1168" s="7">
        <v>768</v>
      </c>
      <c r="D1168" s="7" t="s">
        <v>829</v>
      </c>
      <c r="E1168" s="7" t="s">
        <v>10</v>
      </c>
      <c r="F1168" s="7" t="s">
        <v>11</v>
      </c>
      <c r="G1168" s="7" t="s">
        <v>1163</v>
      </c>
      <c r="H1168" s="19" t="s">
        <v>980</v>
      </c>
      <c r="I1168" s="19">
        <v>3000</v>
      </c>
      <c r="J1168" s="19">
        <v>3000</v>
      </c>
      <c r="K1168" s="7"/>
    </row>
    <row r="1169" spans="1:11" ht="78.75" x14ac:dyDescent="0.2">
      <c r="A1169" s="18" t="s">
        <v>7</v>
      </c>
      <c r="B1169" s="7" t="s">
        <v>8</v>
      </c>
      <c r="C1169" s="7">
        <v>768</v>
      </c>
      <c r="D1169" s="7" t="s">
        <v>829</v>
      </c>
      <c r="E1169" s="7" t="s">
        <v>10</v>
      </c>
      <c r="F1169" s="7" t="s">
        <v>11</v>
      </c>
      <c r="G1169" s="7" t="s">
        <v>1164</v>
      </c>
      <c r="H1169" s="19" t="s">
        <v>980</v>
      </c>
      <c r="I1169" s="19">
        <v>2000</v>
      </c>
      <c r="J1169" s="19">
        <v>2000</v>
      </c>
      <c r="K1169" s="7"/>
    </row>
    <row r="1170" spans="1:11" ht="78.75" x14ac:dyDescent="0.2">
      <c r="A1170" s="18" t="s">
        <v>7</v>
      </c>
      <c r="B1170" s="7" t="s">
        <v>8</v>
      </c>
      <c r="C1170" s="7">
        <v>769</v>
      </c>
      <c r="D1170" s="7" t="s">
        <v>829</v>
      </c>
      <c r="E1170" s="7" t="s">
        <v>10</v>
      </c>
      <c r="F1170" s="7" t="s">
        <v>11</v>
      </c>
      <c r="G1170" s="7" t="s">
        <v>1165</v>
      </c>
      <c r="H1170" s="19" t="s">
        <v>980</v>
      </c>
      <c r="I1170" s="19">
        <v>7000</v>
      </c>
      <c r="J1170" s="19">
        <v>7000</v>
      </c>
      <c r="K1170" s="7"/>
    </row>
    <row r="1171" spans="1:11" ht="78.75" x14ac:dyDescent="0.2">
      <c r="A1171" s="18" t="s">
        <v>7</v>
      </c>
      <c r="B1171" s="7" t="s">
        <v>8</v>
      </c>
      <c r="C1171" s="7">
        <v>769</v>
      </c>
      <c r="D1171" s="7" t="s">
        <v>829</v>
      </c>
      <c r="E1171" s="7" t="s">
        <v>10</v>
      </c>
      <c r="F1171" s="7" t="s">
        <v>11</v>
      </c>
      <c r="G1171" s="7" t="s">
        <v>1166</v>
      </c>
      <c r="H1171" s="19" t="s">
        <v>980</v>
      </c>
      <c r="I1171" s="19">
        <v>4000</v>
      </c>
      <c r="J1171" s="19">
        <v>4000</v>
      </c>
      <c r="K1171" s="7"/>
    </row>
    <row r="1172" spans="1:11" ht="78.75" x14ac:dyDescent="0.2">
      <c r="A1172" s="18" t="s">
        <v>7</v>
      </c>
      <c r="B1172" s="7" t="s">
        <v>8</v>
      </c>
      <c r="C1172" s="7">
        <v>769</v>
      </c>
      <c r="D1172" s="7" t="s">
        <v>829</v>
      </c>
      <c r="E1172" s="7" t="s">
        <v>10</v>
      </c>
      <c r="F1172" s="7" t="s">
        <v>11</v>
      </c>
      <c r="G1172" s="7" t="s">
        <v>1167</v>
      </c>
      <c r="H1172" s="19" t="s">
        <v>980</v>
      </c>
      <c r="I1172" s="19">
        <v>8000</v>
      </c>
      <c r="J1172" s="19">
        <v>8000</v>
      </c>
      <c r="K1172" s="7"/>
    </row>
    <row r="1173" spans="1:11" ht="78.75" x14ac:dyDescent="0.2">
      <c r="A1173" s="18" t="s">
        <v>7</v>
      </c>
      <c r="B1173" s="7" t="s">
        <v>8</v>
      </c>
      <c r="C1173" s="7">
        <v>769</v>
      </c>
      <c r="D1173" s="7" t="s">
        <v>829</v>
      </c>
      <c r="E1173" s="7" t="s">
        <v>10</v>
      </c>
      <c r="F1173" s="7" t="s">
        <v>11</v>
      </c>
      <c r="G1173" s="7" t="s">
        <v>1168</v>
      </c>
      <c r="H1173" s="19" t="s">
        <v>980</v>
      </c>
      <c r="I1173" s="19">
        <v>3000</v>
      </c>
      <c r="J1173" s="19">
        <v>3000</v>
      </c>
      <c r="K1173" s="7"/>
    </row>
    <row r="1174" spans="1:11" ht="78.75" x14ac:dyDescent="0.2">
      <c r="A1174" s="18" t="s">
        <v>7</v>
      </c>
      <c r="B1174" s="7" t="s">
        <v>8</v>
      </c>
      <c r="C1174" s="7">
        <v>769</v>
      </c>
      <c r="D1174" s="7" t="s">
        <v>829</v>
      </c>
      <c r="E1174" s="7" t="s">
        <v>10</v>
      </c>
      <c r="F1174" s="7" t="s">
        <v>11</v>
      </c>
      <c r="G1174" s="7" t="s">
        <v>1169</v>
      </c>
      <c r="H1174" s="19" t="s">
        <v>980</v>
      </c>
      <c r="I1174" s="19">
        <v>2500</v>
      </c>
      <c r="J1174" s="19">
        <v>2500</v>
      </c>
      <c r="K1174" s="7"/>
    </row>
    <row r="1175" spans="1:11" ht="78.75" x14ac:dyDescent="0.2">
      <c r="A1175" s="18" t="s">
        <v>7</v>
      </c>
      <c r="B1175" s="7" t="s">
        <v>8</v>
      </c>
      <c r="C1175" s="7">
        <v>769</v>
      </c>
      <c r="D1175" s="7" t="s">
        <v>829</v>
      </c>
      <c r="E1175" s="7" t="s">
        <v>10</v>
      </c>
      <c r="F1175" s="7" t="s">
        <v>11</v>
      </c>
      <c r="G1175" s="7" t="s">
        <v>1170</v>
      </c>
      <c r="H1175" s="19" t="s">
        <v>980</v>
      </c>
      <c r="I1175" s="19">
        <v>10000</v>
      </c>
      <c r="J1175" s="19">
        <v>110</v>
      </c>
      <c r="K1175" s="7"/>
    </row>
    <row r="1176" spans="1:11" ht="78.75" x14ac:dyDescent="0.2">
      <c r="A1176" s="18" t="s">
        <v>7</v>
      </c>
      <c r="B1176" s="7" t="s">
        <v>8</v>
      </c>
      <c r="C1176" s="7">
        <v>769</v>
      </c>
      <c r="D1176" s="7" t="s">
        <v>829</v>
      </c>
      <c r="E1176" s="7" t="s">
        <v>10</v>
      </c>
      <c r="F1176" s="7" t="s">
        <v>11</v>
      </c>
      <c r="G1176" s="7" t="s">
        <v>1171</v>
      </c>
      <c r="H1176" s="19" t="s">
        <v>980</v>
      </c>
      <c r="I1176" s="19">
        <v>1000</v>
      </c>
      <c r="J1176" s="19">
        <v>1000</v>
      </c>
      <c r="K1176" s="7"/>
    </row>
    <row r="1177" spans="1:11" ht="78.75" x14ac:dyDescent="0.2">
      <c r="A1177" s="18" t="s">
        <v>7</v>
      </c>
      <c r="B1177" s="7" t="s">
        <v>8</v>
      </c>
      <c r="C1177" s="7">
        <v>769</v>
      </c>
      <c r="D1177" s="7" t="s">
        <v>829</v>
      </c>
      <c r="E1177" s="7" t="s">
        <v>10</v>
      </c>
      <c r="F1177" s="7" t="s">
        <v>11</v>
      </c>
      <c r="G1177" s="7" t="s">
        <v>1172</v>
      </c>
      <c r="H1177" s="19" t="s">
        <v>980</v>
      </c>
      <c r="I1177" s="19">
        <v>5000</v>
      </c>
      <c r="J1177" s="19">
        <v>5000</v>
      </c>
      <c r="K1177" s="7"/>
    </row>
    <row r="1178" spans="1:11" ht="78.75" x14ac:dyDescent="0.2">
      <c r="A1178" s="18" t="s">
        <v>7</v>
      </c>
      <c r="B1178" s="7" t="s">
        <v>8</v>
      </c>
      <c r="C1178" s="7">
        <v>769</v>
      </c>
      <c r="D1178" s="7" t="s">
        <v>829</v>
      </c>
      <c r="E1178" s="7" t="s">
        <v>10</v>
      </c>
      <c r="F1178" s="7" t="s">
        <v>11</v>
      </c>
      <c r="G1178" s="7" t="s">
        <v>1173</v>
      </c>
      <c r="H1178" s="19" t="s">
        <v>980</v>
      </c>
      <c r="I1178" s="19">
        <v>6000</v>
      </c>
      <c r="J1178" s="19">
        <v>6000</v>
      </c>
      <c r="K1178" s="7"/>
    </row>
    <row r="1179" spans="1:11" ht="78.75" x14ac:dyDescent="0.2">
      <c r="A1179" s="18" t="s">
        <v>7</v>
      </c>
      <c r="B1179" s="7" t="s">
        <v>8</v>
      </c>
      <c r="C1179" s="7">
        <v>769</v>
      </c>
      <c r="D1179" s="7" t="s">
        <v>829</v>
      </c>
      <c r="E1179" s="7" t="s">
        <v>10</v>
      </c>
      <c r="F1179" s="7" t="s">
        <v>11</v>
      </c>
      <c r="G1179" s="7" t="s">
        <v>1174</v>
      </c>
      <c r="H1179" s="19" t="s">
        <v>980</v>
      </c>
      <c r="I1179" s="19">
        <v>70000</v>
      </c>
      <c r="J1179" s="19">
        <v>282</v>
      </c>
      <c r="K1179" s="7"/>
    </row>
    <row r="1180" spans="1:11" ht="78.75" x14ac:dyDescent="0.2">
      <c r="A1180" s="18" t="s">
        <v>7</v>
      </c>
      <c r="B1180" s="7" t="s">
        <v>8</v>
      </c>
      <c r="C1180" s="7">
        <v>769</v>
      </c>
      <c r="D1180" s="7" t="s">
        <v>829</v>
      </c>
      <c r="E1180" s="7" t="s">
        <v>10</v>
      </c>
      <c r="F1180" s="7" t="s">
        <v>11</v>
      </c>
      <c r="G1180" s="7" t="s">
        <v>1175</v>
      </c>
      <c r="H1180" s="19" t="s">
        <v>980</v>
      </c>
      <c r="I1180" s="19">
        <v>1000</v>
      </c>
      <c r="J1180" s="19">
        <v>1000</v>
      </c>
      <c r="K1180" s="7"/>
    </row>
    <row r="1181" spans="1:11" ht="78.75" x14ac:dyDescent="0.2">
      <c r="A1181" s="18" t="s">
        <v>7</v>
      </c>
      <c r="B1181" s="7" t="s">
        <v>8</v>
      </c>
      <c r="C1181" s="7">
        <v>769</v>
      </c>
      <c r="D1181" s="7" t="s">
        <v>829</v>
      </c>
      <c r="E1181" s="7" t="s">
        <v>10</v>
      </c>
      <c r="F1181" s="7" t="s">
        <v>11</v>
      </c>
      <c r="G1181" s="7" t="s">
        <v>1176</v>
      </c>
      <c r="H1181" s="19" t="s">
        <v>980</v>
      </c>
      <c r="I1181" s="19">
        <v>10000</v>
      </c>
      <c r="J1181" s="19">
        <v>10000</v>
      </c>
      <c r="K1181" s="7"/>
    </row>
    <row r="1182" spans="1:11" ht="78.75" x14ac:dyDescent="0.2">
      <c r="A1182" s="18" t="s">
        <v>7</v>
      </c>
      <c r="B1182" s="7" t="s">
        <v>8</v>
      </c>
      <c r="C1182" s="7">
        <v>769</v>
      </c>
      <c r="D1182" s="7" t="s">
        <v>829</v>
      </c>
      <c r="E1182" s="7" t="s">
        <v>10</v>
      </c>
      <c r="F1182" s="7" t="s">
        <v>11</v>
      </c>
      <c r="G1182" s="7" t="s">
        <v>1177</v>
      </c>
      <c r="H1182" s="19" t="s">
        <v>980</v>
      </c>
      <c r="I1182" s="19">
        <v>8100</v>
      </c>
      <c r="J1182" s="19">
        <v>302</v>
      </c>
      <c r="K1182" s="7"/>
    </row>
    <row r="1183" spans="1:11" ht="78.75" x14ac:dyDescent="0.2">
      <c r="A1183" s="18" t="s">
        <v>7</v>
      </c>
      <c r="B1183" s="7" t="s">
        <v>8</v>
      </c>
      <c r="C1183" s="7">
        <v>769</v>
      </c>
      <c r="D1183" s="7" t="s">
        <v>829</v>
      </c>
      <c r="E1183" s="7" t="s">
        <v>10</v>
      </c>
      <c r="F1183" s="7" t="s">
        <v>11</v>
      </c>
      <c r="G1183" s="7" t="s">
        <v>1178</v>
      </c>
      <c r="H1183" s="19" t="s">
        <v>980</v>
      </c>
      <c r="I1183" s="19">
        <v>2000</v>
      </c>
      <c r="J1183" s="19">
        <v>2000</v>
      </c>
      <c r="K1183" s="7"/>
    </row>
    <row r="1184" spans="1:11" ht="78.75" x14ac:dyDescent="0.2">
      <c r="A1184" s="18" t="s">
        <v>7</v>
      </c>
      <c r="B1184" s="7" t="s">
        <v>8</v>
      </c>
      <c r="C1184" s="7">
        <v>769</v>
      </c>
      <c r="D1184" s="7" t="s">
        <v>829</v>
      </c>
      <c r="E1184" s="7" t="s">
        <v>10</v>
      </c>
      <c r="F1184" s="7" t="s">
        <v>11</v>
      </c>
      <c r="G1184" s="7" t="s">
        <v>1179</v>
      </c>
      <c r="H1184" s="19" t="s">
        <v>980</v>
      </c>
      <c r="I1184" s="19">
        <v>1000</v>
      </c>
      <c r="J1184" s="19">
        <v>1000</v>
      </c>
      <c r="K1184" s="7"/>
    </row>
    <row r="1185" spans="1:11" ht="78.75" x14ac:dyDescent="0.2">
      <c r="A1185" s="18" t="s">
        <v>7</v>
      </c>
      <c r="B1185" s="7" t="s">
        <v>8</v>
      </c>
      <c r="C1185" s="7">
        <v>769</v>
      </c>
      <c r="D1185" s="7" t="s">
        <v>829</v>
      </c>
      <c r="E1185" s="7" t="s">
        <v>10</v>
      </c>
      <c r="F1185" s="7" t="s">
        <v>11</v>
      </c>
      <c r="G1185" s="7" t="s">
        <v>1180</v>
      </c>
      <c r="H1185" s="19" t="s">
        <v>980</v>
      </c>
      <c r="I1185" s="19">
        <v>5000</v>
      </c>
      <c r="J1185" s="19">
        <v>5000</v>
      </c>
      <c r="K1185" s="7"/>
    </row>
    <row r="1186" spans="1:11" ht="78.75" x14ac:dyDescent="0.2">
      <c r="A1186" s="18" t="s">
        <v>7</v>
      </c>
      <c r="B1186" s="7" t="s">
        <v>8</v>
      </c>
      <c r="C1186" s="7">
        <v>769</v>
      </c>
      <c r="D1186" s="7" t="s">
        <v>829</v>
      </c>
      <c r="E1186" s="7" t="s">
        <v>10</v>
      </c>
      <c r="F1186" s="7" t="s">
        <v>11</v>
      </c>
      <c r="G1186" s="7" t="s">
        <v>1118</v>
      </c>
      <c r="H1186" s="19" t="s">
        <v>980</v>
      </c>
      <c r="I1186" s="19">
        <v>50000</v>
      </c>
      <c r="J1186" s="19">
        <v>2880</v>
      </c>
      <c r="K1186" s="7"/>
    </row>
    <row r="1187" spans="1:11" ht="78.75" x14ac:dyDescent="0.2">
      <c r="A1187" s="18" t="s">
        <v>7</v>
      </c>
      <c r="B1187" s="7" t="s">
        <v>8</v>
      </c>
      <c r="C1187" s="7">
        <v>769</v>
      </c>
      <c r="D1187" s="7" t="s">
        <v>829</v>
      </c>
      <c r="E1187" s="7" t="s">
        <v>10</v>
      </c>
      <c r="F1187" s="7" t="s">
        <v>11</v>
      </c>
      <c r="G1187" s="7" t="s">
        <v>1118</v>
      </c>
      <c r="H1187" s="19" t="s">
        <v>980</v>
      </c>
      <c r="I1187" s="19">
        <v>50000</v>
      </c>
      <c r="J1187" s="19">
        <v>50000</v>
      </c>
      <c r="K1187" s="7"/>
    </row>
    <row r="1188" spans="1:11" ht="78.75" x14ac:dyDescent="0.2">
      <c r="A1188" s="18" t="s">
        <v>7</v>
      </c>
      <c r="B1188" s="7" t="s">
        <v>8</v>
      </c>
      <c r="C1188" s="7">
        <v>769</v>
      </c>
      <c r="D1188" s="7" t="s">
        <v>829</v>
      </c>
      <c r="E1188" s="7" t="s">
        <v>10</v>
      </c>
      <c r="F1188" s="7" t="s">
        <v>11</v>
      </c>
      <c r="G1188" s="7" t="s">
        <v>1181</v>
      </c>
      <c r="H1188" s="19" t="s">
        <v>980</v>
      </c>
      <c r="I1188" s="19">
        <v>5000</v>
      </c>
      <c r="J1188" s="19">
        <v>5000</v>
      </c>
      <c r="K1188" s="7"/>
    </row>
    <row r="1189" spans="1:11" ht="78.75" x14ac:dyDescent="0.2">
      <c r="A1189" s="18" t="s">
        <v>7</v>
      </c>
      <c r="B1189" s="7" t="s">
        <v>8</v>
      </c>
      <c r="C1189" s="7">
        <v>769</v>
      </c>
      <c r="D1189" s="7" t="s">
        <v>829</v>
      </c>
      <c r="E1189" s="7" t="s">
        <v>10</v>
      </c>
      <c r="F1189" s="7" t="s">
        <v>11</v>
      </c>
      <c r="G1189" s="7" t="s">
        <v>1182</v>
      </c>
      <c r="H1189" s="19" t="s">
        <v>980</v>
      </c>
      <c r="I1189" s="19">
        <v>10000</v>
      </c>
      <c r="J1189" s="19">
        <v>342</v>
      </c>
      <c r="K1189" s="7"/>
    </row>
    <row r="1190" spans="1:11" ht="78.75" x14ac:dyDescent="0.2">
      <c r="A1190" s="18" t="s">
        <v>7</v>
      </c>
      <c r="B1190" s="7" t="s">
        <v>8</v>
      </c>
      <c r="C1190" s="7">
        <v>769</v>
      </c>
      <c r="D1190" s="7" t="s">
        <v>829</v>
      </c>
      <c r="E1190" s="7" t="s">
        <v>10</v>
      </c>
      <c r="F1190" s="7" t="s">
        <v>11</v>
      </c>
      <c r="G1190" s="7" t="s">
        <v>1183</v>
      </c>
      <c r="H1190" s="19" t="s">
        <v>980</v>
      </c>
      <c r="I1190" s="19">
        <v>1000</v>
      </c>
      <c r="J1190" s="19">
        <v>1000</v>
      </c>
      <c r="K1190" s="7"/>
    </row>
    <row r="1191" spans="1:11" ht="78.75" x14ac:dyDescent="0.2">
      <c r="A1191" s="18" t="s">
        <v>7</v>
      </c>
      <c r="B1191" s="7" t="s">
        <v>8</v>
      </c>
      <c r="C1191" s="7">
        <v>769</v>
      </c>
      <c r="D1191" s="7" t="s">
        <v>829</v>
      </c>
      <c r="E1191" s="7" t="s">
        <v>10</v>
      </c>
      <c r="F1191" s="7" t="s">
        <v>11</v>
      </c>
      <c r="G1191" s="7" t="s">
        <v>1184</v>
      </c>
      <c r="H1191" s="19" t="s">
        <v>980</v>
      </c>
      <c r="I1191" s="19">
        <v>35000</v>
      </c>
      <c r="J1191" s="19">
        <v>314</v>
      </c>
      <c r="K1191" s="7"/>
    </row>
    <row r="1192" spans="1:11" ht="78.75" x14ac:dyDescent="0.2">
      <c r="A1192" s="18" t="s">
        <v>7</v>
      </c>
      <c r="B1192" s="7" t="s">
        <v>8</v>
      </c>
      <c r="C1192" s="7">
        <v>769</v>
      </c>
      <c r="D1192" s="7" t="s">
        <v>829</v>
      </c>
      <c r="E1192" s="7" t="s">
        <v>10</v>
      </c>
      <c r="F1192" s="7" t="s">
        <v>11</v>
      </c>
      <c r="G1192" s="7" t="s">
        <v>1185</v>
      </c>
      <c r="H1192" s="19" t="s">
        <v>980</v>
      </c>
      <c r="I1192" s="19">
        <v>5000</v>
      </c>
      <c r="J1192" s="19">
        <v>5000</v>
      </c>
      <c r="K1192" s="7"/>
    </row>
    <row r="1193" spans="1:11" ht="78.75" x14ac:dyDescent="0.2">
      <c r="A1193" s="18" t="s">
        <v>7</v>
      </c>
      <c r="B1193" s="7" t="s">
        <v>8</v>
      </c>
      <c r="C1193" s="7">
        <v>769</v>
      </c>
      <c r="D1193" s="7" t="s">
        <v>829</v>
      </c>
      <c r="E1193" s="7" t="s">
        <v>10</v>
      </c>
      <c r="F1193" s="7" t="s">
        <v>11</v>
      </c>
      <c r="G1193" s="7" t="s">
        <v>1186</v>
      </c>
      <c r="H1193" s="19" t="s">
        <v>980</v>
      </c>
      <c r="I1193" s="19">
        <v>15000</v>
      </c>
      <c r="J1193" s="19">
        <v>193</v>
      </c>
      <c r="K1193" s="7"/>
    </row>
    <row r="1194" spans="1:11" ht="78.75" x14ac:dyDescent="0.2">
      <c r="A1194" s="18" t="s">
        <v>7</v>
      </c>
      <c r="B1194" s="7" t="s">
        <v>8</v>
      </c>
      <c r="C1194" s="7">
        <v>769</v>
      </c>
      <c r="D1194" s="7" t="s">
        <v>829</v>
      </c>
      <c r="E1194" s="7" t="s">
        <v>10</v>
      </c>
      <c r="F1194" s="7" t="s">
        <v>11</v>
      </c>
      <c r="G1194" s="7" t="s">
        <v>1187</v>
      </c>
      <c r="H1194" s="19" t="s">
        <v>980</v>
      </c>
      <c r="I1194" s="19">
        <v>3000</v>
      </c>
      <c r="J1194" s="19">
        <v>3000</v>
      </c>
      <c r="K1194" s="7"/>
    </row>
    <row r="1195" spans="1:11" ht="78.75" x14ac:dyDescent="0.2">
      <c r="A1195" s="18" t="s">
        <v>7</v>
      </c>
      <c r="B1195" s="7" t="s">
        <v>8</v>
      </c>
      <c r="C1195" s="7">
        <v>769</v>
      </c>
      <c r="D1195" s="7" t="s">
        <v>829</v>
      </c>
      <c r="E1195" s="7" t="s">
        <v>10</v>
      </c>
      <c r="F1195" s="7" t="s">
        <v>11</v>
      </c>
      <c r="G1195" s="7" t="s">
        <v>1188</v>
      </c>
      <c r="H1195" s="19" t="s">
        <v>980</v>
      </c>
      <c r="I1195" s="19">
        <v>5000</v>
      </c>
      <c r="J1195" s="19">
        <v>1738</v>
      </c>
      <c r="K1195" s="7"/>
    </row>
    <row r="1196" spans="1:11" ht="78.75" x14ac:dyDescent="0.2">
      <c r="A1196" s="18" t="s">
        <v>7</v>
      </c>
      <c r="B1196" s="7" t="s">
        <v>8</v>
      </c>
      <c r="C1196" s="7">
        <v>769</v>
      </c>
      <c r="D1196" s="7" t="s">
        <v>829</v>
      </c>
      <c r="E1196" s="7" t="s">
        <v>10</v>
      </c>
      <c r="F1196" s="7" t="s">
        <v>11</v>
      </c>
      <c r="G1196" s="7" t="s">
        <v>1189</v>
      </c>
      <c r="H1196" s="19" t="s">
        <v>980</v>
      </c>
      <c r="I1196" s="19">
        <v>31000</v>
      </c>
      <c r="J1196" s="19">
        <v>3029</v>
      </c>
      <c r="K1196" s="7"/>
    </row>
    <row r="1197" spans="1:11" ht="78.75" x14ac:dyDescent="0.2">
      <c r="A1197" s="18" t="s">
        <v>7</v>
      </c>
      <c r="B1197" s="7" t="s">
        <v>8</v>
      </c>
      <c r="C1197" s="7">
        <v>769</v>
      </c>
      <c r="D1197" s="7" t="s">
        <v>829</v>
      </c>
      <c r="E1197" s="7" t="s">
        <v>10</v>
      </c>
      <c r="F1197" s="7" t="s">
        <v>11</v>
      </c>
      <c r="G1197" s="7" t="s">
        <v>1190</v>
      </c>
      <c r="H1197" s="19" t="s">
        <v>980</v>
      </c>
      <c r="I1197" s="19">
        <v>10000</v>
      </c>
      <c r="J1197" s="19">
        <v>10000</v>
      </c>
      <c r="K1197" s="7"/>
    </row>
    <row r="1198" spans="1:11" ht="78.75" x14ac:dyDescent="0.2">
      <c r="A1198" s="18" t="s">
        <v>7</v>
      </c>
      <c r="B1198" s="7" t="s">
        <v>8</v>
      </c>
      <c r="C1198" s="7">
        <v>769</v>
      </c>
      <c r="D1198" s="7" t="s">
        <v>829</v>
      </c>
      <c r="E1198" s="7" t="s">
        <v>10</v>
      </c>
      <c r="F1198" s="7" t="s">
        <v>11</v>
      </c>
      <c r="G1198" s="7" t="s">
        <v>1191</v>
      </c>
      <c r="H1198" s="19" t="s">
        <v>980</v>
      </c>
      <c r="I1198" s="19">
        <v>15000</v>
      </c>
      <c r="J1198" s="19">
        <v>15000</v>
      </c>
      <c r="K1198" s="7"/>
    </row>
    <row r="1199" spans="1:11" ht="78.75" x14ac:dyDescent="0.2">
      <c r="A1199" s="18" t="s">
        <v>7</v>
      </c>
      <c r="B1199" s="7" t="s">
        <v>8</v>
      </c>
      <c r="C1199" s="7">
        <v>769</v>
      </c>
      <c r="D1199" s="7" t="s">
        <v>829</v>
      </c>
      <c r="E1199" s="7" t="s">
        <v>10</v>
      </c>
      <c r="F1199" s="7" t="s">
        <v>11</v>
      </c>
      <c r="G1199" s="7" t="s">
        <v>1192</v>
      </c>
      <c r="H1199" s="19" t="s">
        <v>980</v>
      </c>
      <c r="I1199" s="19">
        <v>10000</v>
      </c>
      <c r="J1199" s="19">
        <v>10000</v>
      </c>
      <c r="K1199" s="7"/>
    </row>
    <row r="1200" spans="1:11" ht="78.75" x14ac:dyDescent="0.2">
      <c r="A1200" s="18" t="s">
        <v>7</v>
      </c>
      <c r="B1200" s="7" t="s">
        <v>8</v>
      </c>
      <c r="C1200" s="7">
        <v>769</v>
      </c>
      <c r="D1200" s="7" t="s">
        <v>829</v>
      </c>
      <c r="E1200" s="7" t="s">
        <v>10</v>
      </c>
      <c r="F1200" s="7" t="s">
        <v>11</v>
      </c>
      <c r="G1200" s="7" t="s">
        <v>1193</v>
      </c>
      <c r="H1200" s="19" t="s">
        <v>980</v>
      </c>
      <c r="I1200" s="19">
        <v>10000</v>
      </c>
      <c r="J1200" s="19">
        <v>3609</v>
      </c>
      <c r="K1200" s="7"/>
    </row>
    <row r="1201" spans="1:11" ht="78.75" x14ac:dyDescent="0.2">
      <c r="A1201" s="18" t="s">
        <v>7</v>
      </c>
      <c r="B1201" s="7" t="s">
        <v>8</v>
      </c>
      <c r="C1201" s="7">
        <v>769</v>
      </c>
      <c r="D1201" s="7" t="s">
        <v>829</v>
      </c>
      <c r="E1201" s="7" t="s">
        <v>10</v>
      </c>
      <c r="F1201" s="7" t="s">
        <v>11</v>
      </c>
      <c r="G1201" s="7" t="s">
        <v>1194</v>
      </c>
      <c r="H1201" s="19" t="s">
        <v>980</v>
      </c>
      <c r="I1201" s="19">
        <v>10000</v>
      </c>
      <c r="J1201" s="19">
        <v>10000</v>
      </c>
      <c r="K1201" s="7"/>
    </row>
    <row r="1202" spans="1:11" ht="78.75" x14ac:dyDescent="0.2">
      <c r="A1202" s="18" t="s">
        <v>7</v>
      </c>
      <c r="B1202" s="7" t="s">
        <v>8</v>
      </c>
      <c r="C1202" s="7">
        <v>769</v>
      </c>
      <c r="D1202" s="7" t="s">
        <v>829</v>
      </c>
      <c r="E1202" s="7" t="s">
        <v>10</v>
      </c>
      <c r="F1202" s="7" t="s">
        <v>11</v>
      </c>
      <c r="G1202" s="7" t="s">
        <v>1195</v>
      </c>
      <c r="H1202" s="19" t="s">
        <v>980</v>
      </c>
      <c r="I1202" s="19">
        <v>5000</v>
      </c>
      <c r="J1202" s="19">
        <v>5000</v>
      </c>
      <c r="K1202" s="7"/>
    </row>
    <row r="1203" spans="1:11" ht="78.75" x14ac:dyDescent="0.2">
      <c r="A1203" s="18" t="s">
        <v>7</v>
      </c>
      <c r="B1203" s="7" t="s">
        <v>8</v>
      </c>
      <c r="C1203" s="7">
        <v>769</v>
      </c>
      <c r="D1203" s="7" t="s">
        <v>829</v>
      </c>
      <c r="E1203" s="7" t="s">
        <v>10</v>
      </c>
      <c r="F1203" s="7" t="s">
        <v>11</v>
      </c>
      <c r="G1203" s="7" t="s">
        <v>1196</v>
      </c>
      <c r="H1203" s="19" t="s">
        <v>980</v>
      </c>
      <c r="I1203" s="19">
        <v>4000</v>
      </c>
      <c r="J1203" s="19">
        <v>4000</v>
      </c>
      <c r="K1203" s="7"/>
    </row>
    <row r="1204" spans="1:11" ht="78.75" x14ac:dyDescent="0.2">
      <c r="A1204" s="18" t="s">
        <v>7</v>
      </c>
      <c r="B1204" s="7" t="s">
        <v>8</v>
      </c>
      <c r="C1204" s="7">
        <v>769</v>
      </c>
      <c r="D1204" s="7" t="s">
        <v>829</v>
      </c>
      <c r="E1204" s="7" t="s">
        <v>10</v>
      </c>
      <c r="F1204" s="7" t="s">
        <v>11</v>
      </c>
      <c r="G1204" s="7" t="s">
        <v>1197</v>
      </c>
      <c r="H1204" s="19" t="s">
        <v>980</v>
      </c>
      <c r="I1204" s="19">
        <v>4000</v>
      </c>
      <c r="J1204" s="19">
        <v>116</v>
      </c>
      <c r="K1204" s="7"/>
    </row>
    <row r="1205" spans="1:11" ht="78.75" x14ac:dyDescent="0.2">
      <c r="A1205" s="18" t="s">
        <v>7</v>
      </c>
      <c r="B1205" s="7" t="s">
        <v>8</v>
      </c>
      <c r="C1205" s="7">
        <v>769</v>
      </c>
      <c r="D1205" s="7" t="s">
        <v>829</v>
      </c>
      <c r="E1205" s="7" t="s">
        <v>10</v>
      </c>
      <c r="F1205" s="7" t="s">
        <v>11</v>
      </c>
      <c r="G1205" s="7" t="s">
        <v>1198</v>
      </c>
      <c r="H1205" s="19" t="s">
        <v>980</v>
      </c>
      <c r="I1205" s="19">
        <v>20000</v>
      </c>
      <c r="J1205" s="19">
        <v>3629</v>
      </c>
      <c r="K1205" s="7"/>
    </row>
    <row r="1206" spans="1:11" ht="78.75" x14ac:dyDescent="0.2">
      <c r="A1206" s="18" t="s">
        <v>7</v>
      </c>
      <c r="B1206" s="7" t="s">
        <v>8</v>
      </c>
      <c r="C1206" s="7">
        <v>769</v>
      </c>
      <c r="D1206" s="7" t="s">
        <v>829</v>
      </c>
      <c r="E1206" s="7" t="s">
        <v>10</v>
      </c>
      <c r="F1206" s="7" t="s">
        <v>11</v>
      </c>
      <c r="G1206" s="7" t="s">
        <v>1199</v>
      </c>
      <c r="H1206" s="19" t="s">
        <v>980</v>
      </c>
      <c r="I1206" s="19">
        <v>7500</v>
      </c>
      <c r="J1206" s="19">
        <v>7500</v>
      </c>
      <c r="K1206" s="7"/>
    </row>
    <row r="1207" spans="1:11" ht="78.75" x14ac:dyDescent="0.2">
      <c r="A1207" s="18" t="s">
        <v>7</v>
      </c>
      <c r="B1207" s="7" t="s">
        <v>8</v>
      </c>
      <c r="C1207" s="7">
        <v>769</v>
      </c>
      <c r="D1207" s="7" t="s">
        <v>829</v>
      </c>
      <c r="E1207" s="7" t="s">
        <v>10</v>
      </c>
      <c r="F1207" s="7" t="s">
        <v>11</v>
      </c>
      <c r="G1207" s="7" t="s">
        <v>1200</v>
      </c>
      <c r="H1207" s="19" t="s">
        <v>980</v>
      </c>
      <c r="I1207" s="19">
        <v>15000</v>
      </c>
      <c r="J1207" s="19">
        <v>15000</v>
      </c>
      <c r="K1207" s="7"/>
    </row>
    <row r="1208" spans="1:11" ht="78.75" x14ac:dyDescent="0.2">
      <c r="A1208" s="18" t="s">
        <v>7</v>
      </c>
      <c r="B1208" s="7" t="s">
        <v>8</v>
      </c>
      <c r="C1208" s="7">
        <v>769</v>
      </c>
      <c r="D1208" s="7" t="s">
        <v>829</v>
      </c>
      <c r="E1208" s="7" t="s">
        <v>10</v>
      </c>
      <c r="F1208" s="7" t="s">
        <v>11</v>
      </c>
      <c r="G1208" s="7" t="s">
        <v>1201</v>
      </c>
      <c r="H1208" s="19" t="s">
        <v>980</v>
      </c>
      <c r="I1208" s="19">
        <v>5000</v>
      </c>
      <c r="J1208" s="19">
        <v>5000</v>
      </c>
      <c r="K1208" s="7"/>
    </row>
    <row r="1209" spans="1:11" ht="78.75" x14ac:dyDescent="0.2">
      <c r="A1209" s="18" t="s">
        <v>7</v>
      </c>
      <c r="B1209" s="7" t="s">
        <v>8</v>
      </c>
      <c r="C1209" s="7">
        <v>769</v>
      </c>
      <c r="D1209" s="7" t="s">
        <v>829</v>
      </c>
      <c r="E1209" s="7" t="s">
        <v>10</v>
      </c>
      <c r="F1209" s="7" t="s">
        <v>11</v>
      </c>
      <c r="G1209" s="7" t="s">
        <v>1202</v>
      </c>
      <c r="H1209" s="19" t="s">
        <v>980</v>
      </c>
      <c r="I1209" s="19">
        <v>10000</v>
      </c>
      <c r="J1209" s="19">
        <v>110</v>
      </c>
      <c r="K1209" s="7"/>
    </row>
    <row r="1210" spans="1:11" ht="78.75" x14ac:dyDescent="0.2">
      <c r="A1210" s="18" t="s">
        <v>7</v>
      </c>
      <c r="B1210" s="7" t="s">
        <v>8</v>
      </c>
      <c r="C1210" s="7">
        <v>769</v>
      </c>
      <c r="D1210" s="7" t="s">
        <v>829</v>
      </c>
      <c r="E1210" s="7" t="s">
        <v>10</v>
      </c>
      <c r="F1210" s="7" t="s">
        <v>11</v>
      </c>
      <c r="G1210" s="7" t="s">
        <v>1203</v>
      </c>
      <c r="H1210" s="19" t="s">
        <v>980</v>
      </c>
      <c r="I1210" s="19">
        <v>15000</v>
      </c>
      <c r="J1210" s="19">
        <v>6491</v>
      </c>
      <c r="K1210" s="7"/>
    </row>
    <row r="1211" spans="1:11" ht="78.75" x14ac:dyDescent="0.2">
      <c r="A1211" s="18" t="s">
        <v>7</v>
      </c>
      <c r="B1211" s="7" t="s">
        <v>8</v>
      </c>
      <c r="C1211" s="7">
        <v>769</v>
      </c>
      <c r="D1211" s="7" t="s">
        <v>829</v>
      </c>
      <c r="E1211" s="7" t="s">
        <v>10</v>
      </c>
      <c r="F1211" s="7" t="s">
        <v>11</v>
      </c>
      <c r="G1211" s="7" t="s">
        <v>1204</v>
      </c>
      <c r="H1211" s="19" t="s">
        <v>980</v>
      </c>
      <c r="I1211" s="19">
        <v>5000</v>
      </c>
      <c r="J1211" s="19">
        <v>5000</v>
      </c>
      <c r="K1211" s="7"/>
    </row>
    <row r="1212" spans="1:11" ht="78.75" x14ac:dyDescent="0.2">
      <c r="A1212" s="18" t="s">
        <v>7</v>
      </c>
      <c r="B1212" s="7" t="s">
        <v>8</v>
      </c>
      <c r="C1212" s="7">
        <v>769</v>
      </c>
      <c r="D1212" s="7" t="s">
        <v>829</v>
      </c>
      <c r="E1212" s="7" t="s">
        <v>10</v>
      </c>
      <c r="F1212" s="7" t="s">
        <v>11</v>
      </c>
      <c r="G1212" s="7" t="s">
        <v>1205</v>
      </c>
      <c r="H1212" s="19" t="s">
        <v>980</v>
      </c>
      <c r="I1212" s="19">
        <v>4000</v>
      </c>
      <c r="J1212" s="19">
        <v>4000</v>
      </c>
      <c r="K1212" s="7"/>
    </row>
    <row r="1213" spans="1:11" ht="78.75" x14ac:dyDescent="0.2">
      <c r="A1213" s="18" t="s">
        <v>7</v>
      </c>
      <c r="B1213" s="7" t="s">
        <v>8</v>
      </c>
      <c r="C1213" s="7">
        <v>770</v>
      </c>
      <c r="D1213" s="7" t="s">
        <v>829</v>
      </c>
      <c r="E1213" s="7" t="s">
        <v>10</v>
      </c>
      <c r="F1213" s="7" t="s">
        <v>11</v>
      </c>
      <c r="G1213" s="7" t="s">
        <v>1206</v>
      </c>
      <c r="H1213" s="19" t="s">
        <v>980</v>
      </c>
      <c r="I1213" s="19">
        <v>5000</v>
      </c>
      <c r="J1213" s="19">
        <v>300</v>
      </c>
      <c r="K1213" s="7"/>
    </row>
    <row r="1214" spans="1:11" ht="78.75" x14ac:dyDescent="0.2">
      <c r="A1214" s="18" t="s">
        <v>7</v>
      </c>
      <c r="B1214" s="7" t="s">
        <v>8</v>
      </c>
      <c r="C1214" s="7">
        <v>770</v>
      </c>
      <c r="D1214" s="7" t="s">
        <v>829</v>
      </c>
      <c r="E1214" s="7" t="s">
        <v>24</v>
      </c>
      <c r="F1214" s="7" t="s">
        <v>11</v>
      </c>
      <c r="G1214" s="7" t="s">
        <v>1207</v>
      </c>
      <c r="H1214" s="19" t="s">
        <v>980</v>
      </c>
      <c r="I1214" s="19">
        <v>1000</v>
      </c>
      <c r="J1214" s="19">
        <v>1000</v>
      </c>
      <c r="K1214" s="7"/>
    </row>
    <row r="1215" spans="1:11" ht="78.75" x14ac:dyDescent="0.2">
      <c r="A1215" s="18" t="s">
        <v>7</v>
      </c>
      <c r="B1215" s="7" t="s">
        <v>8</v>
      </c>
      <c r="C1215" s="7">
        <v>770</v>
      </c>
      <c r="D1215" s="7" t="s">
        <v>829</v>
      </c>
      <c r="E1215" s="7" t="s">
        <v>24</v>
      </c>
      <c r="F1215" s="7" t="s">
        <v>11</v>
      </c>
      <c r="G1215" s="7" t="s">
        <v>1208</v>
      </c>
      <c r="H1215" s="19" t="s">
        <v>980</v>
      </c>
      <c r="I1215" s="19">
        <v>5000</v>
      </c>
      <c r="J1215" s="19">
        <v>5000</v>
      </c>
      <c r="K1215" s="7"/>
    </row>
    <row r="1216" spans="1:11" ht="78.75" x14ac:dyDescent="0.2">
      <c r="A1216" s="18" t="s">
        <v>7</v>
      </c>
      <c r="B1216" s="7" t="s">
        <v>8</v>
      </c>
      <c r="C1216" s="7">
        <v>770</v>
      </c>
      <c r="D1216" s="7" t="s">
        <v>829</v>
      </c>
      <c r="E1216" s="7" t="s">
        <v>24</v>
      </c>
      <c r="F1216" s="7" t="s">
        <v>11</v>
      </c>
      <c r="G1216" s="7" t="s">
        <v>1209</v>
      </c>
      <c r="H1216" s="19" t="s">
        <v>980</v>
      </c>
      <c r="I1216" s="19">
        <v>5000</v>
      </c>
      <c r="J1216" s="19">
        <v>5000</v>
      </c>
      <c r="K1216" s="7"/>
    </row>
    <row r="1217" spans="1:11" ht="78.75" x14ac:dyDescent="0.2">
      <c r="A1217" s="18" t="s">
        <v>7</v>
      </c>
      <c r="B1217" s="7" t="s">
        <v>8</v>
      </c>
      <c r="C1217" s="7">
        <v>770</v>
      </c>
      <c r="D1217" s="7" t="s">
        <v>829</v>
      </c>
      <c r="E1217" s="7" t="s">
        <v>24</v>
      </c>
      <c r="F1217" s="7" t="s">
        <v>11</v>
      </c>
      <c r="G1217" s="7" t="s">
        <v>1210</v>
      </c>
      <c r="H1217" s="19" t="s">
        <v>980</v>
      </c>
      <c r="I1217" s="19">
        <v>1500</v>
      </c>
      <c r="J1217" s="19">
        <v>1500</v>
      </c>
      <c r="K1217" s="7"/>
    </row>
    <row r="1218" spans="1:11" ht="78.75" x14ac:dyDescent="0.2">
      <c r="A1218" s="18" t="s">
        <v>7</v>
      </c>
      <c r="B1218" s="7" t="s">
        <v>8</v>
      </c>
      <c r="C1218" s="7">
        <v>770</v>
      </c>
      <c r="D1218" s="7" t="s">
        <v>829</v>
      </c>
      <c r="E1218" s="7" t="s">
        <v>24</v>
      </c>
      <c r="F1218" s="7" t="s">
        <v>11</v>
      </c>
      <c r="G1218" s="7" t="s">
        <v>1211</v>
      </c>
      <c r="H1218" s="19" t="s">
        <v>980</v>
      </c>
      <c r="I1218" s="19">
        <v>1500</v>
      </c>
      <c r="J1218" s="19">
        <v>1500</v>
      </c>
      <c r="K1218" s="7"/>
    </row>
    <row r="1219" spans="1:11" ht="78.75" x14ac:dyDescent="0.2">
      <c r="A1219" s="18" t="s">
        <v>7</v>
      </c>
      <c r="B1219" s="7" t="s">
        <v>8</v>
      </c>
      <c r="C1219" s="7">
        <v>770</v>
      </c>
      <c r="D1219" s="7" t="s">
        <v>829</v>
      </c>
      <c r="E1219" s="7" t="s">
        <v>24</v>
      </c>
      <c r="F1219" s="7" t="s">
        <v>11</v>
      </c>
      <c r="G1219" s="7" t="s">
        <v>1212</v>
      </c>
      <c r="H1219" s="19" t="s">
        <v>980</v>
      </c>
      <c r="I1219" s="19">
        <v>1500</v>
      </c>
      <c r="J1219" s="19">
        <v>1500</v>
      </c>
      <c r="K1219" s="7"/>
    </row>
    <row r="1220" spans="1:11" ht="78.75" x14ac:dyDescent="0.2">
      <c r="A1220" s="18" t="s">
        <v>7</v>
      </c>
      <c r="B1220" s="7" t="s">
        <v>8</v>
      </c>
      <c r="C1220" s="7">
        <v>770</v>
      </c>
      <c r="D1220" s="7" t="s">
        <v>829</v>
      </c>
      <c r="E1220" s="7" t="s">
        <v>24</v>
      </c>
      <c r="F1220" s="7" t="s">
        <v>11</v>
      </c>
      <c r="G1220" s="7" t="s">
        <v>1213</v>
      </c>
      <c r="H1220" s="19" t="s">
        <v>980</v>
      </c>
      <c r="I1220" s="19">
        <v>5000</v>
      </c>
      <c r="J1220" s="19">
        <v>5000</v>
      </c>
      <c r="K1220" s="7"/>
    </row>
    <row r="1221" spans="1:11" ht="78.75" x14ac:dyDescent="0.2">
      <c r="A1221" s="18" t="s">
        <v>7</v>
      </c>
      <c r="B1221" s="7" t="s">
        <v>8</v>
      </c>
      <c r="C1221" s="7">
        <v>770</v>
      </c>
      <c r="D1221" s="7" t="s">
        <v>829</v>
      </c>
      <c r="E1221" s="7" t="s">
        <v>24</v>
      </c>
      <c r="F1221" s="7" t="s">
        <v>11</v>
      </c>
      <c r="G1221" s="7" t="s">
        <v>1214</v>
      </c>
      <c r="H1221" s="19" t="s">
        <v>980</v>
      </c>
      <c r="I1221" s="19">
        <v>2200</v>
      </c>
      <c r="J1221" s="19">
        <v>2200</v>
      </c>
      <c r="K1221" s="7"/>
    </row>
    <row r="1222" spans="1:11" ht="78.75" x14ac:dyDescent="0.2">
      <c r="A1222" s="18" t="s">
        <v>7</v>
      </c>
      <c r="B1222" s="7" t="s">
        <v>8</v>
      </c>
      <c r="C1222" s="7">
        <v>770</v>
      </c>
      <c r="D1222" s="7" t="s">
        <v>829</v>
      </c>
      <c r="E1222" s="7" t="s">
        <v>24</v>
      </c>
      <c r="F1222" s="7" t="s">
        <v>11</v>
      </c>
      <c r="G1222" s="7" t="s">
        <v>1215</v>
      </c>
      <c r="H1222" s="19" t="s">
        <v>980</v>
      </c>
      <c r="I1222" s="19">
        <v>16000</v>
      </c>
      <c r="J1222" s="19">
        <v>16000</v>
      </c>
      <c r="K1222" s="7"/>
    </row>
    <row r="1223" spans="1:11" ht="78.75" x14ac:dyDescent="0.2">
      <c r="A1223" s="18" t="s">
        <v>7</v>
      </c>
      <c r="B1223" s="7" t="s">
        <v>8</v>
      </c>
      <c r="C1223" s="7">
        <v>770</v>
      </c>
      <c r="D1223" s="7" t="s">
        <v>829</v>
      </c>
      <c r="E1223" s="7" t="s">
        <v>24</v>
      </c>
      <c r="F1223" s="7" t="s">
        <v>11</v>
      </c>
      <c r="G1223" s="7" t="s">
        <v>1216</v>
      </c>
      <c r="H1223" s="19" t="s">
        <v>980</v>
      </c>
      <c r="I1223" s="19">
        <v>3000</v>
      </c>
      <c r="J1223" s="19">
        <v>3000</v>
      </c>
      <c r="K1223" s="7"/>
    </row>
    <row r="1224" spans="1:11" ht="78.75" x14ac:dyDescent="0.2">
      <c r="A1224" s="18" t="s">
        <v>7</v>
      </c>
      <c r="B1224" s="7" t="s">
        <v>8</v>
      </c>
      <c r="C1224" s="7">
        <v>770</v>
      </c>
      <c r="D1224" s="7" t="s">
        <v>829</v>
      </c>
      <c r="E1224" s="7" t="s">
        <v>24</v>
      </c>
      <c r="F1224" s="7" t="s">
        <v>11</v>
      </c>
      <c r="G1224" s="7" t="s">
        <v>1217</v>
      </c>
      <c r="H1224" s="19" t="s">
        <v>980</v>
      </c>
      <c r="I1224" s="19">
        <v>7000</v>
      </c>
      <c r="J1224" s="19">
        <v>7000</v>
      </c>
      <c r="K1224" s="7"/>
    </row>
    <row r="1225" spans="1:11" ht="78.75" x14ac:dyDescent="0.2">
      <c r="A1225" s="18" t="s">
        <v>7</v>
      </c>
      <c r="B1225" s="7" t="s">
        <v>8</v>
      </c>
      <c r="C1225" s="7">
        <v>770</v>
      </c>
      <c r="D1225" s="7" t="s">
        <v>829</v>
      </c>
      <c r="E1225" s="7" t="s">
        <v>24</v>
      </c>
      <c r="F1225" s="7" t="s">
        <v>11</v>
      </c>
      <c r="G1225" s="7" t="s">
        <v>1219</v>
      </c>
      <c r="H1225" s="19" t="s">
        <v>980</v>
      </c>
      <c r="I1225" s="19">
        <v>1500</v>
      </c>
      <c r="J1225" s="19">
        <v>1500</v>
      </c>
      <c r="K1225" s="7"/>
    </row>
    <row r="1226" spans="1:11" ht="78.75" x14ac:dyDescent="0.2">
      <c r="A1226" s="18" t="s">
        <v>7</v>
      </c>
      <c r="B1226" s="7" t="s">
        <v>8</v>
      </c>
      <c r="C1226" s="7">
        <v>770</v>
      </c>
      <c r="D1226" s="7" t="s">
        <v>829</v>
      </c>
      <c r="E1226" s="7" t="s">
        <v>24</v>
      </c>
      <c r="F1226" s="7" t="s">
        <v>11</v>
      </c>
      <c r="G1226" s="7" t="s">
        <v>1220</v>
      </c>
      <c r="H1226" s="19" t="s">
        <v>980</v>
      </c>
      <c r="I1226" s="19">
        <v>5000</v>
      </c>
      <c r="J1226" s="19">
        <v>5000</v>
      </c>
      <c r="K1226" s="7"/>
    </row>
    <row r="1227" spans="1:11" ht="78.75" x14ac:dyDescent="0.2">
      <c r="A1227" s="18" t="s">
        <v>7</v>
      </c>
      <c r="B1227" s="7" t="s">
        <v>8</v>
      </c>
      <c r="C1227" s="7">
        <v>770</v>
      </c>
      <c r="D1227" s="7" t="s">
        <v>829</v>
      </c>
      <c r="E1227" s="7" t="s">
        <v>24</v>
      </c>
      <c r="F1227" s="7" t="s">
        <v>11</v>
      </c>
      <c r="G1227" s="7" t="s">
        <v>1221</v>
      </c>
      <c r="H1227" s="19" t="s">
        <v>980</v>
      </c>
      <c r="I1227" s="19">
        <v>5000</v>
      </c>
      <c r="J1227" s="19">
        <v>5000</v>
      </c>
      <c r="K1227" s="7"/>
    </row>
    <row r="1228" spans="1:11" ht="78.75" x14ac:dyDescent="0.2">
      <c r="A1228" s="18" t="s">
        <v>7</v>
      </c>
      <c r="B1228" s="7" t="s">
        <v>8</v>
      </c>
      <c r="C1228" s="7">
        <v>770</v>
      </c>
      <c r="D1228" s="7" t="s">
        <v>829</v>
      </c>
      <c r="E1228" s="7" t="s">
        <v>24</v>
      </c>
      <c r="F1228" s="7" t="s">
        <v>11</v>
      </c>
      <c r="G1228" s="7" t="s">
        <v>1222</v>
      </c>
      <c r="H1228" s="19" t="s">
        <v>980</v>
      </c>
      <c r="I1228" s="19">
        <v>1000</v>
      </c>
      <c r="J1228" s="19">
        <v>1000</v>
      </c>
      <c r="K1228" s="7"/>
    </row>
    <row r="1229" spans="1:11" ht="78.75" x14ac:dyDescent="0.2">
      <c r="A1229" s="18" t="s">
        <v>7</v>
      </c>
      <c r="B1229" s="7" t="s">
        <v>8</v>
      </c>
      <c r="C1229" s="7">
        <v>770</v>
      </c>
      <c r="D1229" s="7" t="s">
        <v>829</v>
      </c>
      <c r="E1229" s="7" t="s">
        <v>24</v>
      </c>
      <c r="F1229" s="7" t="s">
        <v>11</v>
      </c>
      <c r="G1229" s="7" t="s">
        <v>1223</v>
      </c>
      <c r="H1229" s="19" t="s">
        <v>980</v>
      </c>
      <c r="I1229" s="19">
        <v>4000</v>
      </c>
      <c r="J1229" s="19">
        <v>4000</v>
      </c>
      <c r="K1229" s="7"/>
    </row>
    <row r="1230" spans="1:11" ht="78.75" x14ac:dyDescent="0.2">
      <c r="A1230" s="18" t="s">
        <v>7</v>
      </c>
      <c r="B1230" s="7" t="s">
        <v>8</v>
      </c>
      <c r="C1230" s="7">
        <v>770</v>
      </c>
      <c r="D1230" s="7" t="s">
        <v>829</v>
      </c>
      <c r="E1230" s="7" t="s">
        <v>24</v>
      </c>
      <c r="F1230" s="7" t="s">
        <v>11</v>
      </c>
      <c r="G1230" s="7" t="s">
        <v>1224</v>
      </c>
      <c r="H1230" s="19" t="s">
        <v>980</v>
      </c>
      <c r="I1230" s="19">
        <v>2450</v>
      </c>
      <c r="J1230" s="19">
        <v>2450</v>
      </c>
      <c r="K1230" s="7"/>
    </row>
    <row r="1231" spans="1:11" ht="78.75" x14ac:dyDescent="0.2">
      <c r="A1231" s="18" t="s">
        <v>7</v>
      </c>
      <c r="B1231" s="7" t="s">
        <v>8</v>
      </c>
      <c r="C1231" s="7">
        <v>770</v>
      </c>
      <c r="D1231" s="7" t="s">
        <v>829</v>
      </c>
      <c r="E1231" s="7" t="s">
        <v>24</v>
      </c>
      <c r="F1231" s="7" t="s">
        <v>11</v>
      </c>
      <c r="G1231" s="7" t="s">
        <v>1226</v>
      </c>
      <c r="H1231" s="19" t="s">
        <v>980</v>
      </c>
      <c r="I1231" s="19">
        <v>5000</v>
      </c>
      <c r="J1231" s="19">
        <v>5000</v>
      </c>
      <c r="K1231" s="7"/>
    </row>
    <row r="1232" spans="1:11" ht="78.75" x14ac:dyDescent="0.2">
      <c r="A1232" s="18" t="s">
        <v>7</v>
      </c>
      <c r="B1232" s="7" t="s">
        <v>8</v>
      </c>
      <c r="C1232" s="7">
        <v>770</v>
      </c>
      <c r="D1232" s="7" t="s">
        <v>829</v>
      </c>
      <c r="E1232" s="7" t="s">
        <v>24</v>
      </c>
      <c r="F1232" s="7" t="s">
        <v>11</v>
      </c>
      <c r="G1232" s="7" t="s">
        <v>1227</v>
      </c>
      <c r="H1232" s="19" t="s">
        <v>980</v>
      </c>
      <c r="I1232" s="19">
        <v>1000</v>
      </c>
      <c r="J1232" s="19">
        <v>1000</v>
      </c>
      <c r="K1232" s="7"/>
    </row>
    <row r="1233" spans="1:11" ht="78.75" x14ac:dyDescent="0.2">
      <c r="A1233" s="18" t="s">
        <v>7</v>
      </c>
      <c r="B1233" s="7" t="s">
        <v>8</v>
      </c>
      <c r="C1233" s="7">
        <v>770</v>
      </c>
      <c r="D1233" s="7" t="s">
        <v>829</v>
      </c>
      <c r="E1233" s="7" t="s">
        <v>24</v>
      </c>
      <c r="F1233" s="7" t="s">
        <v>11</v>
      </c>
      <c r="G1233" s="7" t="s">
        <v>1228</v>
      </c>
      <c r="H1233" s="19" t="s">
        <v>980</v>
      </c>
      <c r="I1233" s="19">
        <v>1000</v>
      </c>
      <c r="J1233" s="19">
        <v>1000</v>
      </c>
      <c r="K1233" s="7"/>
    </row>
    <row r="1234" spans="1:11" ht="78.75" x14ac:dyDescent="0.2">
      <c r="A1234" s="18" t="s">
        <v>7</v>
      </c>
      <c r="B1234" s="7" t="s">
        <v>8</v>
      </c>
      <c r="C1234" s="7">
        <v>770</v>
      </c>
      <c r="D1234" s="7" t="s">
        <v>829</v>
      </c>
      <c r="E1234" s="7" t="s">
        <v>24</v>
      </c>
      <c r="F1234" s="7" t="s">
        <v>11</v>
      </c>
      <c r="G1234" s="7" t="s">
        <v>1229</v>
      </c>
      <c r="H1234" s="19" t="s">
        <v>980</v>
      </c>
      <c r="I1234" s="19">
        <v>1500</v>
      </c>
      <c r="J1234" s="19">
        <v>1500</v>
      </c>
      <c r="K1234" s="7"/>
    </row>
    <row r="1235" spans="1:11" ht="78.75" x14ac:dyDescent="0.2">
      <c r="A1235" s="18" t="s">
        <v>7</v>
      </c>
      <c r="B1235" s="7" t="s">
        <v>8</v>
      </c>
      <c r="C1235" s="7">
        <v>770</v>
      </c>
      <c r="D1235" s="7" t="s">
        <v>829</v>
      </c>
      <c r="E1235" s="7" t="s">
        <v>24</v>
      </c>
      <c r="F1235" s="7" t="s">
        <v>11</v>
      </c>
      <c r="G1235" s="7" t="s">
        <v>1230</v>
      </c>
      <c r="H1235" s="19" t="s">
        <v>980</v>
      </c>
      <c r="I1235" s="19">
        <v>5000</v>
      </c>
      <c r="J1235" s="19">
        <v>5000</v>
      </c>
      <c r="K1235" s="7"/>
    </row>
    <row r="1236" spans="1:11" ht="78.75" x14ac:dyDescent="0.2">
      <c r="A1236" s="18" t="s">
        <v>7</v>
      </c>
      <c r="B1236" s="7" t="s">
        <v>8</v>
      </c>
      <c r="C1236" s="7">
        <v>770</v>
      </c>
      <c r="D1236" s="7" t="s">
        <v>829</v>
      </c>
      <c r="E1236" s="7" t="s">
        <v>24</v>
      </c>
      <c r="F1236" s="7" t="s">
        <v>11</v>
      </c>
      <c r="G1236" s="7" t="s">
        <v>1231</v>
      </c>
      <c r="H1236" s="19" t="s">
        <v>980</v>
      </c>
      <c r="I1236" s="19">
        <v>2000</v>
      </c>
      <c r="J1236" s="19">
        <v>2000</v>
      </c>
      <c r="K1236" s="7"/>
    </row>
    <row r="1237" spans="1:11" ht="78.75" x14ac:dyDescent="0.2">
      <c r="A1237" s="18" t="s">
        <v>7</v>
      </c>
      <c r="B1237" s="7" t="s">
        <v>8</v>
      </c>
      <c r="C1237" s="7">
        <v>770</v>
      </c>
      <c r="D1237" s="7" t="s">
        <v>829</v>
      </c>
      <c r="E1237" s="7" t="s">
        <v>24</v>
      </c>
      <c r="F1237" s="7" t="s">
        <v>11</v>
      </c>
      <c r="G1237" s="7" t="s">
        <v>1232</v>
      </c>
      <c r="H1237" s="19" t="s">
        <v>980</v>
      </c>
      <c r="I1237" s="19">
        <v>10000</v>
      </c>
      <c r="J1237" s="19">
        <v>10000</v>
      </c>
      <c r="K1237" s="7"/>
    </row>
    <row r="1238" spans="1:11" ht="78.75" x14ac:dyDescent="0.2">
      <c r="A1238" s="18" t="s">
        <v>7</v>
      </c>
      <c r="B1238" s="7" t="s">
        <v>8</v>
      </c>
      <c r="C1238" s="7">
        <v>770</v>
      </c>
      <c r="D1238" s="7" t="s">
        <v>829</v>
      </c>
      <c r="E1238" s="7" t="s">
        <v>24</v>
      </c>
      <c r="F1238" s="7" t="s">
        <v>11</v>
      </c>
      <c r="G1238" s="7" t="s">
        <v>1233</v>
      </c>
      <c r="H1238" s="19" t="s">
        <v>980</v>
      </c>
      <c r="I1238" s="19">
        <v>1500</v>
      </c>
      <c r="J1238" s="19">
        <v>1500</v>
      </c>
      <c r="K1238" s="7"/>
    </row>
    <row r="1239" spans="1:11" ht="78.75" x14ac:dyDescent="0.2">
      <c r="A1239" s="18" t="s">
        <v>7</v>
      </c>
      <c r="B1239" s="7" t="s">
        <v>8</v>
      </c>
      <c r="C1239" s="7">
        <v>770</v>
      </c>
      <c r="D1239" s="7" t="s">
        <v>829</v>
      </c>
      <c r="E1239" s="7" t="s">
        <v>24</v>
      </c>
      <c r="F1239" s="7" t="s">
        <v>11</v>
      </c>
      <c r="G1239" s="7" t="s">
        <v>1234</v>
      </c>
      <c r="H1239" s="19" t="s">
        <v>980</v>
      </c>
      <c r="I1239" s="19">
        <v>3800</v>
      </c>
      <c r="J1239" s="19">
        <v>3800</v>
      </c>
      <c r="K1239" s="7"/>
    </row>
    <row r="1240" spans="1:11" ht="78.75" x14ac:dyDescent="0.2">
      <c r="A1240" s="18" t="s">
        <v>7</v>
      </c>
      <c r="B1240" s="7" t="s">
        <v>8</v>
      </c>
      <c r="C1240" s="7">
        <v>770</v>
      </c>
      <c r="D1240" s="7" t="s">
        <v>829</v>
      </c>
      <c r="E1240" s="7" t="s">
        <v>24</v>
      </c>
      <c r="F1240" s="7" t="s">
        <v>11</v>
      </c>
      <c r="G1240" s="7" t="s">
        <v>1235</v>
      </c>
      <c r="H1240" s="19" t="s">
        <v>980</v>
      </c>
      <c r="I1240" s="19">
        <v>10000</v>
      </c>
      <c r="J1240" s="19">
        <v>10000</v>
      </c>
      <c r="K1240" s="7"/>
    </row>
    <row r="1241" spans="1:11" ht="78.75" x14ac:dyDescent="0.2">
      <c r="A1241" s="18" t="s">
        <v>7</v>
      </c>
      <c r="B1241" s="7" t="s">
        <v>8</v>
      </c>
      <c r="C1241" s="7">
        <v>770</v>
      </c>
      <c r="D1241" s="7" t="s">
        <v>829</v>
      </c>
      <c r="E1241" s="7" t="s">
        <v>24</v>
      </c>
      <c r="F1241" s="7" t="s">
        <v>11</v>
      </c>
      <c r="G1241" s="7" t="s">
        <v>1236</v>
      </c>
      <c r="H1241" s="19" t="s">
        <v>980</v>
      </c>
      <c r="I1241" s="19">
        <v>3800</v>
      </c>
      <c r="J1241" s="19">
        <v>3800</v>
      </c>
      <c r="K1241" s="7"/>
    </row>
    <row r="1242" spans="1:11" ht="78.75" x14ac:dyDescent="0.2">
      <c r="A1242" s="18" t="s">
        <v>7</v>
      </c>
      <c r="B1242" s="7" t="s">
        <v>8</v>
      </c>
      <c r="C1242" s="7">
        <v>770</v>
      </c>
      <c r="D1242" s="7" t="s">
        <v>829</v>
      </c>
      <c r="E1242" s="7" t="s">
        <v>24</v>
      </c>
      <c r="F1242" s="7" t="s">
        <v>11</v>
      </c>
      <c r="G1242" s="7" t="s">
        <v>1237</v>
      </c>
      <c r="H1242" s="19" t="s">
        <v>980</v>
      </c>
      <c r="I1242" s="19">
        <v>2000</v>
      </c>
      <c r="J1242" s="19">
        <v>2000</v>
      </c>
      <c r="K1242" s="7"/>
    </row>
    <row r="1243" spans="1:11" ht="78.75" x14ac:dyDescent="0.2">
      <c r="A1243" s="18" t="s">
        <v>7</v>
      </c>
      <c r="B1243" s="7" t="s">
        <v>8</v>
      </c>
      <c r="C1243" s="7">
        <v>770</v>
      </c>
      <c r="D1243" s="7" t="s">
        <v>829</v>
      </c>
      <c r="E1243" s="7" t="s">
        <v>24</v>
      </c>
      <c r="F1243" s="7" t="s">
        <v>11</v>
      </c>
      <c r="G1243" s="7" t="s">
        <v>1238</v>
      </c>
      <c r="H1243" s="19" t="s">
        <v>980</v>
      </c>
      <c r="I1243" s="19">
        <v>15000</v>
      </c>
      <c r="J1243" s="19">
        <v>15000</v>
      </c>
      <c r="K1243" s="7"/>
    </row>
    <row r="1244" spans="1:11" ht="78.75" x14ac:dyDescent="0.2">
      <c r="A1244" s="18" t="s">
        <v>7</v>
      </c>
      <c r="B1244" s="7" t="s">
        <v>8</v>
      </c>
      <c r="C1244" s="7">
        <v>770</v>
      </c>
      <c r="D1244" s="7" t="s">
        <v>829</v>
      </c>
      <c r="E1244" s="7" t="s">
        <v>24</v>
      </c>
      <c r="F1244" s="7" t="s">
        <v>11</v>
      </c>
      <c r="G1244" s="7" t="s">
        <v>1239</v>
      </c>
      <c r="H1244" s="19" t="s">
        <v>980</v>
      </c>
      <c r="I1244" s="19">
        <v>2000</v>
      </c>
      <c r="J1244" s="19">
        <v>2000</v>
      </c>
      <c r="K1244" s="7"/>
    </row>
    <row r="1245" spans="1:11" ht="78.75" x14ac:dyDescent="0.2">
      <c r="A1245" s="18" t="s">
        <v>7</v>
      </c>
      <c r="B1245" s="7" t="s">
        <v>8</v>
      </c>
      <c r="C1245" s="7">
        <v>770</v>
      </c>
      <c r="D1245" s="7" t="s">
        <v>829</v>
      </c>
      <c r="E1245" s="7" t="s">
        <v>24</v>
      </c>
      <c r="F1245" s="7" t="s">
        <v>11</v>
      </c>
      <c r="G1245" s="7" t="s">
        <v>1240</v>
      </c>
      <c r="H1245" s="19" t="s">
        <v>980</v>
      </c>
      <c r="I1245" s="19">
        <v>1500</v>
      </c>
      <c r="J1245" s="19">
        <v>1500</v>
      </c>
      <c r="K1245" s="7"/>
    </row>
    <row r="1246" spans="1:11" ht="78.75" x14ac:dyDescent="0.2">
      <c r="A1246" s="18" t="s">
        <v>7</v>
      </c>
      <c r="B1246" s="7" t="s">
        <v>8</v>
      </c>
      <c r="C1246" s="7">
        <v>770</v>
      </c>
      <c r="D1246" s="7" t="s">
        <v>829</v>
      </c>
      <c r="E1246" s="7" t="s">
        <v>24</v>
      </c>
      <c r="F1246" s="7" t="s">
        <v>11</v>
      </c>
      <c r="G1246" s="7" t="s">
        <v>1241</v>
      </c>
      <c r="H1246" s="19" t="s">
        <v>980</v>
      </c>
      <c r="I1246" s="19">
        <v>5000</v>
      </c>
      <c r="J1246" s="19">
        <v>5000</v>
      </c>
      <c r="K1246" s="7"/>
    </row>
    <row r="1247" spans="1:11" ht="78.75" x14ac:dyDescent="0.2">
      <c r="A1247" s="18" t="s">
        <v>7</v>
      </c>
      <c r="B1247" s="7" t="s">
        <v>8</v>
      </c>
      <c r="C1247" s="7">
        <v>770</v>
      </c>
      <c r="D1247" s="7" t="s">
        <v>829</v>
      </c>
      <c r="E1247" s="7" t="s">
        <v>24</v>
      </c>
      <c r="F1247" s="7" t="s">
        <v>11</v>
      </c>
      <c r="G1247" s="7" t="s">
        <v>1242</v>
      </c>
      <c r="H1247" s="19" t="s">
        <v>980</v>
      </c>
      <c r="I1247" s="19">
        <v>1000</v>
      </c>
      <c r="J1247" s="19">
        <v>1000</v>
      </c>
      <c r="K1247" s="7"/>
    </row>
    <row r="1248" spans="1:11" ht="78.75" x14ac:dyDescent="0.2">
      <c r="A1248" s="18" t="s">
        <v>7</v>
      </c>
      <c r="B1248" s="7" t="s">
        <v>8</v>
      </c>
      <c r="C1248" s="7">
        <v>770</v>
      </c>
      <c r="D1248" s="7" t="s">
        <v>829</v>
      </c>
      <c r="E1248" s="7" t="s">
        <v>24</v>
      </c>
      <c r="F1248" s="7" t="s">
        <v>11</v>
      </c>
      <c r="G1248" s="7" t="s">
        <v>1243</v>
      </c>
      <c r="H1248" s="19" t="s">
        <v>980</v>
      </c>
      <c r="I1248" s="19">
        <v>5000</v>
      </c>
      <c r="J1248" s="19">
        <v>5000</v>
      </c>
      <c r="K1248" s="7"/>
    </row>
    <row r="1249" spans="1:11" ht="78.75" x14ac:dyDescent="0.2">
      <c r="A1249" s="18" t="s">
        <v>7</v>
      </c>
      <c r="B1249" s="7" t="s">
        <v>8</v>
      </c>
      <c r="C1249" s="7">
        <v>770</v>
      </c>
      <c r="D1249" s="7" t="s">
        <v>829</v>
      </c>
      <c r="E1249" s="7" t="s">
        <v>24</v>
      </c>
      <c r="F1249" s="7" t="s">
        <v>11</v>
      </c>
      <c r="G1249" s="7" t="s">
        <v>1244</v>
      </c>
      <c r="H1249" s="19" t="s">
        <v>980</v>
      </c>
      <c r="I1249" s="19">
        <v>5000</v>
      </c>
      <c r="J1249" s="19">
        <v>5000</v>
      </c>
      <c r="K1249" s="7"/>
    </row>
    <row r="1250" spans="1:11" ht="78.75" x14ac:dyDescent="0.2">
      <c r="A1250" s="18" t="s">
        <v>7</v>
      </c>
      <c r="B1250" s="7" t="s">
        <v>8</v>
      </c>
      <c r="C1250" s="7">
        <v>770</v>
      </c>
      <c r="D1250" s="7" t="s">
        <v>829</v>
      </c>
      <c r="E1250" s="7" t="s">
        <v>24</v>
      </c>
      <c r="F1250" s="7" t="s">
        <v>11</v>
      </c>
      <c r="G1250" s="7" t="s">
        <v>1245</v>
      </c>
      <c r="H1250" s="19" t="s">
        <v>980</v>
      </c>
      <c r="I1250" s="19">
        <v>2500</v>
      </c>
      <c r="J1250" s="19">
        <v>2500</v>
      </c>
      <c r="K1250" s="7"/>
    </row>
    <row r="1251" spans="1:11" ht="78.75" x14ac:dyDescent="0.2">
      <c r="A1251" s="18" t="s">
        <v>7</v>
      </c>
      <c r="B1251" s="7" t="s">
        <v>8</v>
      </c>
      <c r="C1251" s="7">
        <v>770</v>
      </c>
      <c r="D1251" s="7" t="s">
        <v>829</v>
      </c>
      <c r="E1251" s="7" t="s">
        <v>24</v>
      </c>
      <c r="F1251" s="7" t="s">
        <v>11</v>
      </c>
      <c r="G1251" s="7" t="s">
        <v>1246</v>
      </c>
      <c r="H1251" s="19" t="s">
        <v>980</v>
      </c>
      <c r="I1251" s="19">
        <v>1000</v>
      </c>
      <c r="J1251" s="19">
        <v>1000</v>
      </c>
      <c r="K1251" s="7"/>
    </row>
    <row r="1252" spans="1:11" ht="78.75" x14ac:dyDescent="0.2">
      <c r="A1252" s="18" t="s">
        <v>7</v>
      </c>
      <c r="B1252" s="7" t="s">
        <v>8</v>
      </c>
      <c r="C1252" s="7">
        <v>770</v>
      </c>
      <c r="D1252" s="7" t="s">
        <v>829</v>
      </c>
      <c r="E1252" s="7" t="s">
        <v>24</v>
      </c>
      <c r="F1252" s="7" t="s">
        <v>11</v>
      </c>
      <c r="G1252" s="7" t="s">
        <v>1247</v>
      </c>
      <c r="H1252" s="19" t="s">
        <v>980</v>
      </c>
      <c r="I1252" s="19">
        <v>12000</v>
      </c>
      <c r="J1252" s="19">
        <v>12000</v>
      </c>
      <c r="K1252" s="7"/>
    </row>
    <row r="1253" spans="1:11" ht="78.75" x14ac:dyDescent="0.2">
      <c r="A1253" s="18" t="s">
        <v>7</v>
      </c>
      <c r="B1253" s="7" t="s">
        <v>8</v>
      </c>
      <c r="C1253" s="7">
        <v>770</v>
      </c>
      <c r="D1253" s="7" t="s">
        <v>829</v>
      </c>
      <c r="E1253" s="7" t="s">
        <v>24</v>
      </c>
      <c r="F1253" s="7" t="s">
        <v>11</v>
      </c>
      <c r="G1253" s="7" t="s">
        <v>1248</v>
      </c>
      <c r="H1253" s="19" t="s">
        <v>980</v>
      </c>
      <c r="I1253" s="19">
        <v>10000</v>
      </c>
      <c r="J1253" s="19">
        <v>10000</v>
      </c>
      <c r="K1253" s="7"/>
    </row>
    <row r="1254" spans="1:11" ht="78.75" x14ac:dyDescent="0.2">
      <c r="A1254" s="18" t="s">
        <v>7</v>
      </c>
      <c r="B1254" s="7" t="s">
        <v>8</v>
      </c>
      <c r="C1254" s="7">
        <v>770</v>
      </c>
      <c r="D1254" s="7" t="s">
        <v>829</v>
      </c>
      <c r="E1254" s="7" t="s">
        <v>24</v>
      </c>
      <c r="F1254" s="7" t="s">
        <v>11</v>
      </c>
      <c r="G1254" s="7" t="s">
        <v>1249</v>
      </c>
      <c r="H1254" s="19" t="s">
        <v>980</v>
      </c>
      <c r="I1254" s="19">
        <v>3800</v>
      </c>
      <c r="J1254" s="19">
        <v>3800</v>
      </c>
      <c r="K1254" s="7"/>
    </row>
    <row r="1255" spans="1:11" ht="78.75" x14ac:dyDescent="0.2">
      <c r="A1255" s="18" t="s">
        <v>7</v>
      </c>
      <c r="B1255" s="7" t="s">
        <v>8</v>
      </c>
      <c r="C1255" s="7">
        <v>771</v>
      </c>
      <c r="D1255" s="7" t="s">
        <v>829</v>
      </c>
      <c r="E1255" s="7" t="s">
        <v>24</v>
      </c>
      <c r="F1255" s="7" t="s">
        <v>11</v>
      </c>
      <c r="G1255" s="7" t="s">
        <v>1250</v>
      </c>
      <c r="H1255" s="19" t="s">
        <v>980</v>
      </c>
      <c r="I1255" s="19">
        <v>5000</v>
      </c>
      <c r="J1255" s="19">
        <v>5000</v>
      </c>
      <c r="K1255" s="7"/>
    </row>
    <row r="1256" spans="1:11" ht="78.75" x14ac:dyDescent="0.2">
      <c r="A1256" s="18" t="s">
        <v>7</v>
      </c>
      <c r="B1256" s="7" t="s">
        <v>8</v>
      </c>
      <c r="C1256" s="7">
        <v>771</v>
      </c>
      <c r="D1256" s="7" t="s">
        <v>829</v>
      </c>
      <c r="E1256" s="7" t="s">
        <v>24</v>
      </c>
      <c r="F1256" s="7" t="s">
        <v>11</v>
      </c>
      <c r="G1256" s="7" t="s">
        <v>1251</v>
      </c>
      <c r="H1256" s="19" t="s">
        <v>980</v>
      </c>
      <c r="I1256" s="19">
        <v>5000</v>
      </c>
      <c r="J1256" s="19">
        <v>5000</v>
      </c>
      <c r="K1256" s="7"/>
    </row>
    <row r="1257" spans="1:11" ht="78.75" x14ac:dyDescent="0.2">
      <c r="A1257" s="18" t="s">
        <v>7</v>
      </c>
      <c r="B1257" s="7" t="s">
        <v>8</v>
      </c>
      <c r="C1257" s="7">
        <v>771</v>
      </c>
      <c r="D1257" s="7" t="s">
        <v>829</v>
      </c>
      <c r="E1257" s="7" t="s">
        <v>24</v>
      </c>
      <c r="F1257" s="7" t="s">
        <v>11</v>
      </c>
      <c r="G1257" s="7" t="s">
        <v>1252</v>
      </c>
      <c r="H1257" s="19" t="s">
        <v>980</v>
      </c>
      <c r="I1257" s="19">
        <v>9000</v>
      </c>
      <c r="J1257" s="19">
        <v>9000</v>
      </c>
      <c r="K1257" s="7"/>
    </row>
    <row r="1258" spans="1:11" ht="78.75" x14ac:dyDescent="0.2">
      <c r="A1258" s="18" t="s">
        <v>7</v>
      </c>
      <c r="B1258" s="7" t="s">
        <v>8</v>
      </c>
      <c r="C1258" s="7">
        <v>771</v>
      </c>
      <c r="D1258" s="7" t="s">
        <v>829</v>
      </c>
      <c r="E1258" s="7" t="s">
        <v>24</v>
      </c>
      <c r="F1258" s="7" t="s">
        <v>11</v>
      </c>
      <c r="G1258" s="7" t="s">
        <v>1253</v>
      </c>
      <c r="H1258" s="19" t="s">
        <v>980</v>
      </c>
      <c r="I1258" s="19">
        <v>10200</v>
      </c>
      <c r="J1258" s="19">
        <v>10200</v>
      </c>
      <c r="K1258" s="7"/>
    </row>
    <row r="1259" spans="1:11" ht="78.75" x14ac:dyDescent="0.2">
      <c r="A1259" s="18" t="s">
        <v>7</v>
      </c>
      <c r="B1259" s="7" t="s">
        <v>8</v>
      </c>
      <c r="C1259" s="7">
        <v>771</v>
      </c>
      <c r="D1259" s="7" t="s">
        <v>829</v>
      </c>
      <c r="E1259" s="7" t="s">
        <v>24</v>
      </c>
      <c r="F1259" s="7" t="s">
        <v>11</v>
      </c>
      <c r="G1259" s="7" t="s">
        <v>1254</v>
      </c>
      <c r="H1259" s="19" t="s">
        <v>980</v>
      </c>
      <c r="I1259" s="19">
        <v>4000</v>
      </c>
      <c r="J1259" s="19">
        <v>4000</v>
      </c>
      <c r="K1259" s="7"/>
    </row>
    <row r="1260" spans="1:11" ht="78.75" x14ac:dyDescent="0.2">
      <c r="A1260" s="18" t="s">
        <v>7</v>
      </c>
      <c r="B1260" s="7" t="s">
        <v>8</v>
      </c>
      <c r="C1260" s="7">
        <v>771</v>
      </c>
      <c r="D1260" s="7" t="s">
        <v>829</v>
      </c>
      <c r="E1260" s="7" t="s">
        <v>24</v>
      </c>
      <c r="F1260" s="7" t="s">
        <v>11</v>
      </c>
      <c r="G1260" s="7" t="s">
        <v>1255</v>
      </c>
      <c r="H1260" s="19" t="s">
        <v>980</v>
      </c>
      <c r="I1260" s="19">
        <v>10000</v>
      </c>
      <c r="J1260" s="19">
        <v>10000</v>
      </c>
      <c r="K1260" s="7"/>
    </row>
    <row r="1261" spans="1:11" ht="78.75" x14ac:dyDescent="0.2">
      <c r="A1261" s="18" t="s">
        <v>7</v>
      </c>
      <c r="B1261" s="7" t="s">
        <v>8</v>
      </c>
      <c r="C1261" s="7">
        <v>771</v>
      </c>
      <c r="D1261" s="7" t="s">
        <v>829</v>
      </c>
      <c r="E1261" s="7" t="s">
        <v>24</v>
      </c>
      <c r="F1261" s="7" t="s">
        <v>11</v>
      </c>
      <c r="G1261" s="7" t="s">
        <v>1257</v>
      </c>
      <c r="H1261" s="19" t="s">
        <v>980</v>
      </c>
      <c r="I1261" s="19">
        <v>5000</v>
      </c>
      <c r="J1261" s="19">
        <v>5000</v>
      </c>
      <c r="K1261" s="7"/>
    </row>
    <row r="1262" spans="1:11" ht="78.75" x14ac:dyDescent="0.2">
      <c r="A1262" s="18" t="s">
        <v>7</v>
      </c>
      <c r="B1262" s="7" t="s">
        <v>8</v>
      </c>
      <c r="C1262" s="7">
        <v>771</v>
      </c>
      <c r="D1262" s="7" t="s">
        <v>829</v>
      </c>
      <c r="E1262" s="7" t="s">
        <v>24</v>
      </c>
      <c r="F1262" s="7" t="s">
        <v>11</v>
      </c>
      <c r="G1262" s="7" t="s">
        <v>1258</v>
      </c>
      <c r="H1262" s="19" t="s">
        <v>980</v>
      </c>
      <c r="I1262" s="19">
        <v>3800</v>
      </c>
      <c r="J1262" s="19">
        <v>3800</v>
      </c>
      <c r="K1262" s="7"/>
    </row>
    <row r="1263" spans="1:11" ht="78.75" x14ac:dyDescent="0.2">
      <c r="A1263" s="18" t="s">
        <v>7</v>
      </c>
      <c r="B1263" s="7" t="s">
        <v>8</v>
      </c>
      <c r="C1263" s="7">
        <v>771</v>
      </c>
      <c r="D1263" s="7" t="s">
        <v>829</v>
      </c>
      <c r="E1263" s="7" t="s">
        <v>24</v>
      </c>
      <c r="F1263" s="7" t="s">
        <v>11</v>
      </c>
      <c r="G1263" s="7" t="s">
        <v>1259</v>
      </c>
      <c r="H1263" s="19" t="s">
        <v>980</v>
      </c>
      <c r="I1263" s="19">
        <v>2500</v>
      </c>
      <c r="J1263" s="19">
        <v>2500</v>
      </c>
      <c r="K1263" s="7"/>
    </row>
    <row r="1264" spans="1:11" ht="78.75" x14ac:dyDescent="0.2">
      <c r="A1264" s="18" t="s">
        <v>7</v>
      </c>
      <c r="B1264" s="7" t="s">
        <v>8</v>
      </c>
      <c r="C1264" s="7">
        <v>771</v>
      </c>
      <c r="D1264" s="7" t="s">
        <v>829</v>
      </c>
      <c r="E1264" s="7" t="s">
        <v>24</v>
      </c>
      <c r="F1264" s="7" t="s">
        <v>11</v>
      </c>
      <c r="G1264" s="7" t="s">
        <v>1260</v>
      </c>
      <c r="H1264" s="19" t="s">
        <v>980</v>
      </c>
      <c r="I1264" s="19">
        <v>10000</v>
      </c>
      <c r="J1264" s="19">
        <v>10000</v>
      </c>
      <c r="K1264" s="7"/>
    </row>
    <row r="1265" spans="1:11" ht="78.75" x14ac:dyDescent="0.2">
      <c r="A1265" s="18" t="s">
        <v>7</v>
      </c>
      <c r="B1265" s="7" t="s">
        <v>8</v>
      </c>
      <c r="C1265" s="7">
        <v>771</v>
      </c>
      <c r="D1265" s="7" t="s">
        <v>829</v>
      </c>
      <c r="E1265" s="7" t="s">
        <v>24</v>
      </c>
      <c r="F1265" s="7" t="s">
        <v>11</v>
      </c>
      <c r="G1265" s="7" t="s">
        <v>1261</v>
      </c>
      <c r="H1265" s="19" t="s">
        <v>980</v>
      </c>
      <c r="I1265" s="19">
        <v>3800</v>
      </c>
      <c r="J1265" s="19">
        <v>3800</v>
      </c>
      <c r="K1265" s="7"/>
    </row>
    <row r="1266" spans="1:11" ht="78.75" x14ac:dyDescent="0.2">
      <c r="A1266" s="18" t="s">
        <v>7</v>
      </c>
      <c r="B1266" s="7" t="s">
        <v>8</v>
      </c>
      <c r="C1266" s="7">
        <v>771</v>
      </c>
      <c r="D1266" s="7" t="s">
        <v>829</v>
      </c>
      <c r="E1266" s="7" t="s">
        <v>24</v>
      </c>
      <c r="F1266" s="7" t="s">
        <v>11</v>
      </c>
      <c r="G1266" s="7" t="s">
        <v>1262</v>
      </c>
      <c r="H1266" s="19" t="s">
        <v>980</v>
      </c>
      <c r="I1266" s="19">
        <v>14000</v>
      </c>
      <c r="J1266" s="19">
        <v>14000</v>
      </c>
      <c r="K1266" s="7"/>
    </row>
    <row r="1267" spans="1:11" ht="78.75" x14ac:dyDescent="0.2">
      <c r="A1267" s="18" t="s">
        <v>7</v>
      </c>
      <c r="B1267" s="7" t="s">
        <v>8</v>
      </c>
      <c r="C1267" s="7">
        <v>771</v>
      </c>
      <c r="D1267" s="7" t="s">
        <v>829</v>
      </c>
      <c r="E1267" s="7" t="s">
        <v>24</v>
      </c>
      <c r="F1267" s="7" t="s">
        <v>11</v>
      </c>
      <c r="G1267" s="7" t="s">
        <v>1263</v>
      </c>
      <c r="H1267" s="19" t="s">
        <v>980</v>
      </c>
      <c r="I1267" s="19">
        <v>5000</v>
      </c>
      <c r="J1267" s="19">
        <v>5000</v>
      </c>
      <c r="K1267" s="7"/>
    </row>
    <row r="1268" spans="1:11" ht="78.75" x14ac:dyDescent="0.2">
      <c r="A1268" s="18" t="s">
        <v>7</v>
      </c>
      <c r="B1268" s="7" t="s">
        <v>8</v>
      </c>
      <c r="C1268" s="7">
        <v>771</v>
      </c>
      <c r="D1268" s="7" t="s">
        <v>829</v>
      </c>
      <c r="E1268" s="7" t="s">
        <v>24</v>
      </c>
      <c r="F1268" s="7" t="s">
        <v>11</v>
      </c>
      <c r="G1268" s="7" t="s">
        <v>1264</v>
      </c>
      <c r="H1268" s="19" t="s">
        <v>980</v>
      </c>
      <c r="I1268" s="19">
        <v>5000</v>
      </c>
      <c r="J1268" s="19">
        <v>5000</v>
      </c>
      <c r="K1268" s="7"/>
    </row>
    <row r="1269" spans="1:11" ht="78.75" x14ac:dyDescent="0.2">
      <c r="A1269" s="18" t="s">
        <v>7</v>
      </c>
      <c r="B1269" s="7" t="s">
        <v>8</v>
      </c>
      <c r="C1269" s="7">
        <v>771</v>
      </c>
      <c r="D1269" s="7" t="s">
        <v>829</v>
      </c>
      <c r="E1269" s="7" t="s">
        <v>24</v>
      </c>
      <c r="F1269" s="7" t="s">
        <v>11</v>
      </c>
      <c r="G1269" s="7" t="s">
        <v>1265</v>
      </c>
      <c r="H1269" s="19" t="s">
        <v>980</v>
      </c>
      <c r="I1269" s="19">
        <v>3800</v>
      </c>
      <c r="J1269" s="19">
        <v>3800</v>
      </c>
      <c r="K1269" s="7"/>
    </row>
    <row r="1270" spans="1:11" ht="78.75" x14ac:dyDescent="0.2">
      <c r="A1270" s="18" t="s">
        <v>7</v>
      </c>
      <c r="B1270" s="7" t="s">
        <v>8</v>
      </c>
      <c r="C1270" s="7">
        <v>771</v>
      </c>
      <c r="D1270" s="7" t="s">
        <v>829</v>
      </c>
      <c r="E1270" s="7" t="s">
        <v>24</v>
      </c>
      <c r="F1270" s="7" t="s">
        <v>11</v>
      </c>
      <c r="G1270" s="7" t="s">
        <v>1266</v>
      </c>
      <c r="H1270" s="19" t="s">
        <v>980</v>
      </c>
      <c r="I1270" s="19">
        <v>10000</v>
      </c>
      <c r="J1270" s="19">
        <v>10000</v>
      </c>
      <c r="K1270" s="7"/>
    </row>
    <row r="1271" spans="1:11" ht="78.75" x14ac:dyDescent="0.2">
      <c r="A1271" s="18" t="s">
        <v>7</v>
      </c>
      <c r="B1271" s="7" t="s">
        <v>8</v>
      </c>
      <c r="C1271" s="7">
        <v>771</v>
      </c>
      <c r="D1271" s="7" t="s">
        <v>829</v>
      </c>
      <c r="E1271" s="7" t="s">
        <v>24</v>
      </c>
      <c r="F1271" s="7" t="s">
        <v>11</v>
      </c>
      <c r="G1271" s="7" t="s">
        <v>1267</v>
      </c>
      <c r="H1271" s="19" t="s">
        <v>980</v>
      </c>
      <c r="I1271" s="19">
        <v>5000</v>
      </c>
      <c r="J1271" s="19">
        <v>5000</v>
      </c>
      <c r="K1271" s="7"/>
    </row>
    <row r="1272" spans="1:11" ht="78.75" x14ac:dyDescent="0.2">
      <c r="A1272" s="18" t="s">
        <v>7</v>
      </c>
      <c r="B1272" s="7" t="s">
        <v>8</v>
      </c>
      <c r="C1272" s="7">
        <v>771</v>
      </c>
      <c r="D1272" s="7" t="s">
        <v>829</v>
      </c>
      <c r="E1272" s="7" t="s">
        <v>24</v>
      </c>
      <c r="F1272" s="7" t="s">
        <v>11</v>
      </c>
      <c r="G1272" s="7" t="s">
        <v>1268</v>
      </c>
      <c r="H1272" s="19" t="s">
        <v>980</v>
      </c>
      <c r="I1272" s="19">
        <v>2500</v>
      </c>
      <c r="J1272" s="19">
        <v>2500</v>
      </c>
      <c r="K1272" s="7"/>
    </row>
    <row r="1273" spans="1:11" ht="78.75" x14ac:dyDescent="0.2">
      <c r="A1273" s="18" t="s">
        <v>7</v>
      </c>
      <c r="B1273" s="7" t="s">
        <v>8</v>
      </c>
      <c r="C1273" s="7">
        <v>771</v>
      </c>
      <c r="D1273" s="7" t="s">
        <v>829</v>
      </c>
      <c r="E1273" s="7" t="s">
        <v>24</v>
      </c>
      <c r="F1273" s="7" t="s">
        <v>11</v>
      </c>
      <c r="G1273" s="7" t="s">
        <v>1269</v>
      </c>
      <c r="H1273" s="19" t="s">
        <v>980</v>
      </c>
      <c r="I1273" s="19">
        <v>16000</v>
      </c>
      <c r="J1273" s="19">
        <v>16000</v>
      </c>
      <c r="K1273" s="7"/>
    </row>
    <row r="1274" spans="1:11" ht="78.75" x14ac:dyDescent="0.2">
      <c r="A1274" s="18" t="s">
        <v>7</v>
      </c>
      <c r="B1274" s="7" t="s">
        <v>8</v>
      </c>
      <c r="C1274" s="7">
        <v>771</v>
      </c>
      <c r="D1274" s="7" t="s">
        <v>829</v>
      </c>
      <c r="E1274" s="7" t="s">
        <v>24</v>
      </c>
      <c r="F1274" s="7" t="s">
        <v>11</v>
      </c>
      <c r="G1274" s="7" t="s">
        <v>1270</v>
      </c>
      <c r="H1274" s="19" t="s">
        <v>980</v>
      </c>
      <c r="I1274" s="19">
        <v>12000</v>
      </c>
      <c r="J1274" s="19">
        <v>12000</v>
      </c>
      <c r="K1274" s="7"/>
    </row>
    <row r="1275" spans="1:11" ht="78.75" x14ac:dyDescent="0.2">
      <c r="A1275" s="18" t="s">
        <v>7</v>
      </c>
      <c r="B1275" s="7" t="s">
        <v>8</v>
      </c>
      <c r="C1275" s="7">
        <v>771</v>
      </c>
      <c r="D1275" s="7" t="s">
        <v>829</v>
      </c>
      <c r="E1275" s="7" t="s">
        <v>26</v>
      </c>
      <c r="F1275" s="7" t="s">
        <v>11</v>
      </c>
      <c r="G1275" s="7" t="s">
        <v>1271</v>
      </c>
      <c r="H1275" s="19" t="s">
        <v>621</v>
      </c>
      <c r="I1275" s="19">
        <v>25000</v>
      </c>
      <c r="J1275" s="19">
        <v>25000</v>
      </c>
      <c r="K1275" s="7"/>
    </row>
    <row r="1276" spans="1:11" ht="78.75" x14ac:dyDescent="0.2">
      <c r="A1276" s="18" t="s">
        <v>7</v>
      </c>
      <c r="B1276" s="7" t="s">
        <v>8</v>
      </c>
      <c r="C1276" s="7">
        <v>771</v>
      </c>
      <c r="D1276" s="7" t="s">
        <v>829</v>
      </c>
      <c r="E1276" s="7" t="s">
        <v>26</v>
      </c>
      <c r="F1276" s="7" t="s">
        <v>11</v>
      </c>
      <c r="G1276" s="7" t="s">
        <v>1272</v>
      </c>
      <c r="H1276" s="19" t="s">
        <v>621</v>
      </c>
      <c r="I1276" s="19">
        <v>50000</v>
      </c>
      <c r="J1276" s="19">
        <v>50000</v>
      </c>
      <c r="K1276" s="7"/>
    </row>
    <row r="1277" spans="1:11" ht="78.75" x14ac:dyDescent="0.2">
      <c r="A1277" s="18" t="s">
        <v>7</v>
      </c>
      <c r="B1277" s="7" t="s">
        <v>8</v>
      </c>
      <c r="C1277" s="7">
        <v>771</v>
      </c>
      <c r="D1277" s="7" t="s">
        <v>829</v>
      </c>
      <c r="E1277" s="7" t="s">
        <v>26</v>
      </c>
      <c r="F1277" s="7" t="s">
        <v>11</v>
      </c>
      <c r="G1277" s="7" t="s">
        <v>1273</v>
      </c>
      <c r="H1277" s="19" t="s">
        <v>621</v>
      </c>
      <c r="I1277" s="19">
        <v>2500</v>
      </c>
      <c r="J1277" s="19">
        <v>2500</v>
      </c>
      <c r="K1277" s="7"/>
    </row>
    <row r="1278" spans="1:11" ht="78.75" x14ac:dyDescent="0.2">
      <c r="A1278" s="18" t="s">
        <v>7</v>
      </c>
      <c r="B1278" s="7" t="s">
        <v>8</v>
      </c>
      <c r="C1278" s="7">
        <v>771</v>
      </c>
      <c r="D1278" s="7" t="s">
        <v>829</v>
      </c>
      <c r="E1278" s="7" t="s">
        <v>26</v>
      </c>
      <c r="F1278" s="7" t="s">
        <v>11</v>
      </c>
      <c r="G1278" s="7" t="s">
        <v>1274</v>
      </c>
      <c r="H1278" s="19" t="s">
        <v>621</v>
      </c>
      <c r="I1278" s="19">
        <v>25000</v>
      </c>
      <c r="J1278" s="19">
        <v>25000</v>
      </c>
      <c r="K1278" s="7"/>
    </row>
    <row r="1279" spans="1:11" ht="78.75" x14ac:dyDescent="0.2">
      <c r="A1279" s="18" t="s">
        <v>7</v>
      </c>
      <c r="B1279" s="7" t="s">
        <v>8</v>
      </c>
      <c r="C1279" s="7">
        <v>771</v>
      </c>
      <c r="D1279" s="7" t="s">
        <v>829</v>
      </c>
      <c r="E1279" s="7" t="s">
        <v>26</v>
      </c>
      <c r="F1279" s="7" t="s">
        <v>11</v>
      </c>
      <c r="G1279" s="7" t="s">
        <v>1275</v>
      </c>
      <c r="H1279" s="19" t="s">
        <v>621</v>
      </c>
      <c r="I1279" s="19">
        <v>25000</v>
      </c>
      <c r="J1279" s="19">
        <v>25000</v>
      </c>
      <c r="K1279" s="7"/>
    </row>
    <row r="1280" spans="1:11" ht="78.75" x14ac:dyDescent="0.2">
      <c r="A1280" s="18" t="s">
        <v>7</v>
      </c>
      <c r="B1280" s="7" t="s">
        <v>8</v>
      </c>
      <c r="C1280" s="7">
        <v>771</v>
      </c>
      <c r="D1280" s="7" t="s">
        <v>829</v>
      </c>
      <c r="E1280" s="7" t="s">
        <v>26</v>
      </c>
      <c r="F1280" s="7" t="s">
        <v>11</v>
      </c>
      <c r="G1280" s="7" t="s">
        <v>1276</v>
      </c>
      <c r="H1280" s="19" t="s">
        <v>621</v>
      </c>
      <c r="I1280" s="19">
        <v>10000</v>
      </c>
      <c r="J1280" s="19">
        <v>10000</v>
      </c>
      <c r="K1280" s="7"/>
    </row>
    <row r="1281" spans="1:11" ht="78.75" x14ac:dyDescent="0.2">
      <c r="A1281" s="18" t="s">
        <v>7</v>
      </c>
      <c r="B1281" s="7" t="s">
        <v>8</v>
      </c>
      <c r="C1281" s="7">
        <v>771</v>
      </c>
      <c r="D1281" s="7" t="s">
        <v>829</v>
      </c>
      <c r="E1281" s="7" t="s">
        <v>26</v>
      </c>
      <c r="F1281" s="7" t="s">
        <v>11</v>
      </c>
      <c r="G1281" s="7" t="s">
        <v>1277</v>
      </c>
      <c r="H1281" s="19" t="s">
        <v>621</v>
      </c>
      <c r="I1281" s="19">
        <v>20000</v>
      </c>
      <c r="J1281" s="19">
        <v>20000</v>
      </c>
      <c r="K1281" s="7"/>
    </row>
    <row r="1282" spans="1:11" ht="78.75" x14ac:dyDescent="0.2">
      <c r="A1282" s="18" t="s">
        <v>7</v>
      </c>
      <c r="B1282" s="7" t="s">
        <v>8</v>
      </c>
      <c r="C1282" s="7">
        <v>771</v>
      </c>
      <c r="D1282" s="7" t="s">
        <v>829</v>
      </c>
      <c r="E1282" s="7" t="s">
        <v>26</v>
      </c>
      <c r="F1282" s="7" t="s">
        <v>11</v>
      </c>
      <c r="G1282" s="7" t="s">
        <v>990</v>
      </c>
      <c r="H1282" s="19" t="s">
        <v>621</v>
      </c>
      <c r="I1282" s="19">
        <v>20000</v>
      </c>
      <c r="J1282" s="19">
        <v>20000</v>
      </c>
      <c r="K1282" s="7"/>
    </row>
    <row r="1283" spans="1:11" ht="78.75" x14ac:dyDescent="0.2">
      <c r="A1283" s="18" t="s">
        <v>7</v>
      </c>
      <c r="B1283" s="7" t="s">
        <v>8</v>
      </c>
      <c r="C1283" s="7">
        <v>771</v>
      </c>
      <c r="D1283" s="7" t="s">
        <v>829</v>
      </c>
      <c r="E1283" s="7" t="s">
        <v>26</v>
      </c>
      <c r="F1283" s="7" t="s">
        <v>11</v>
      </c>
      <c r="G1283" s="7" t="s">
        <v>1278</v>
      </c>
      <c r="H1283" s="19" t="s">
        <v>621</v>
      </c>
      <c r="I1283" s="19">
        <v>20000</v>
      </c>
      <c r="J1283" s="19">
        <v>20000</v>
      </c>
      <c r="K1283" s="7"/>
    </row>
    <row r="1284" spans="1:11" ht="78.75" x14ac:dyDescent="0.2">
      <c r="A1284" s="18" t="s">
        <v>7</v>
      </c>
      <c r="B1284" s="7" t="s">
        <v>8</v>
      </c>
      <c r="C1284" s="7">
        <v>771</v>
      </c>
      <c r="D1284" s="7" t="s">
        <v>829</v>
      </c>
      <c r="E1284" s="7" t="s">
        <v>26</v>
      </c>
      <c r="F1284" s="7" t="s">
        <v>11</v>
      </c>
      <c r="G1284" s="7" t="s">
        <v>1279</v>
      </c>
      <c r="H1284" s="19" t="s">
        <v>621</v>
      </c>
      <c r="I1284" s="19">
        <v>14000</v>
      </c>
      <c r="J1284" s="19">
        <v>14000</v>
      </c>
      <c r="K1284" s="7"/>
    </row>
    <row r="1285" spans="1:11" ht="78.75" x14ac:dyDescent="0.2">
      <c r="A1285" s="18" t="s">
        <v>7</v>
      </c>
      <c r="B1285" s="7" t="s">
        <v>8</v>
      </c>
      <c r="C1285" s="7">
        <v>771</v>
      </c>
      <c r="D1285" s="7" t="s">
        <v>829</v>
      </c>
      <c r="E1285" s="7" t="s">
        <v>26</v>
      </c>
      <c r="F1285" s="7" t="s">
        <v>11</v>
      </c>
      <c r="G1285" s="7" t="s">
        <v>999</v>
      </c>
      <c r="H1285" s="19" t="s">
        <v>621</v>
      </c>
      <c r="I1285" s="19">
        <v>10000</v>
      </c>
      <c r="J1285" s="19">
        <v>10000</v>
      </c>
      <c r="K1285" s="7"/>
    </row>
    <row r="1286" spans="1:11" ht="78.75" x14ac:dyDescent="0.2">
      <c r="A1286" s="18" t="s">
        <v>7</v>
      </c>
      <c r="B1286" s="7" t="s">
        <v>8</v>
      </c>
      <c r="C1286" s="7">
        <v>771</v>
      </c>
      <c r="D1286" s="7" t="s">
        <v>829</v>
      </c>
      <c r="E1286" s="7" t="s">
        <v>26</v>
      </c>
      <c r="F1286" s="7" t="s">
        <v>11</v>
      </c>
      <c r="G1286" s="7" t="s">
        <v>1280</v>
      </c>
      <c r="H1286" s="19" t="s">
        <v>621</v>
      </c>
      <c r="I1286" s="19">
        <v>30000</v>
      </c>
      <c r="J1286" s="19">
        <v>30000</v>
      </c>
      <c r="K1286" s="7"/>
    </row>
    <row r="1287" spans="1:11" ht="78.75" x14ac:dyDescent="0.2">
      <c r="A1287" s="18" t="s">
        <v>7</v>
      </c>
      <c r="B1287" s="7" t="s">
        <v>8</v>
      </c>
      <c r="C1287" s="7">
        <v>771</v>
      </c>
      <c r="D1287" s="7" t="s">
        <v>829</v>
      </c>
      <c r="E1287" s="7" t="s">
        <v>26</v>
      </c>
      <c r="F1287" s="7" t="s">
        <v>11</v>
      </c>
      <c r="G1287" s="7" t="s">
        <v>1002</v>
      </c>
      <c r="H1287" s="19" t="s">
        <v>621</v>
      </c>
      <c r="I1287" s="19">
        <v>2500</v>
      </c>
      <c r="J1287" s="19">
        <v>2500</v>
      </c>
      <c r="K1287" s="7"/>
    </row>
    <row r="1288" spans="1:11" ht="78.75" x14ac:dyDescent="0.2">
      <c r="A1288" s="18" t="s">
        <v>7</v>
      </c>
      <c r="B1288" s="7" t="s">
        <v>8</v>
      </c>
      <c r="C1288" s="7">
        <v>771</v>
      </c>
      <c r="D1288" s="7" t="s">
        <v>829</v>
      </c>
      <c r="E1288" s="7" t="s">
        <v>26</v>
      </c>
      <c r="F1288" s="7" t="s">
        <v>11</v>
      </c>
      <c r="G1288" s="7" t="s">
        <v>228</v>
      </c>
      <c r="H1288" s="19" t="s">
        <v>621</v>
      </c>
      <c r="I1288" s="19">
        <v>5000</v>
      </c>
      <c r="J1288" s="19">
        <v>5000</v>
      </c>
      <c r="K1288" s="7"/>
    </row>
    <row r="1289" spans="1:11" ht="78.75" x14ac:dyDescent="0.2">
      <c r="A1289" s="18" t="s">
        <v>7</v>
      </c>
      <c r="B1289" s="7" t="s">
        <v>8</v>
      </c>
      <c r="C1289" s="7">
        <v>771</v>
      </c>
      <c r="D1289" s="7" t="s">
        <v>829</v>
      </c>
      <c r="E1289" s="7" t="s">
        <v>26</v>
      </c>
      <c r="F1289" s="7" t="s">
        <v>11</v>
      </c>
      <c r="G1289" s="7" t="s">
        <v>1014</v>
      </c>
      <c r="H1289" s="19" t="s">
        <v>621</v>
      </c>
      <c r="I1289" s="19">
        <v>20000</v>
      </c>
      <c r="J1289" s="19">
        <v>20000</v>
      </c>
      <c r="K1289" s="7"/>
    </row>
    <row r="1290" spans="1:11" ht="78.75" x14ac:dyDescent="0.2">
      <c r="A1290" s="18" t="s">
        <v>7</v>
      </c>
      <c r="B1290" s="7" t="s">
        <v>8</v>
      </c>
      <c r="C1290" s="7">
        <v>772</v>
      </c>
      <c r="D1290" s="7" t="s">
        <v>829</v>
      </c>
      <c r="E1290" s="7" t="s">
        <v>26</v>
      </c>
      <c r="F1290" s="7" t="s">
        <v>11</v>
      </c>
      <c r="G1290" s="7" t="s">
        <v>1281</v>
      </c>
      <c r="H1290" s="19" t="s">
        <v>621</v>
      </c>
      <c r="I1290" s="19">
        <v>10000</v>
      </c>
      <c r="J1290" s="19">
        <v>10000</v>
      </c>
      <c r="K1290" s="7"/>
    </row>
    <row r="1291" spans="1:11" ht="78.75" x14ac:dyDescent="0.2">
      <c r="A1291" s="18" t="s">
        <v>7</v>
      </c>
      <c r="B1291" s="7" t="s">
        <v>8</v>
      </c>
      <c r="C1291" s="7">
        <v>772</v>
      </c>
      <c r="D1291" s="7" t="s">
        <v>829</v>
      </c>
      <c r="E1291" s="7" t="s">
        <v>26</v>
      </c>
      <c r="F1291" s="7" t="s">
        <v>11</v>
      </c>
      <c r="G1291" s="7" t="s">
        <v>1282</v>
      </c>
      <c r="H1291" s="19" t="s">
        <v>621</v>
      </c>
      <c r="I1291" s="19">
        <v>10000</v>
      </c>
      <c r="J1291" s="19">
        <v>10000</v>
      </c>
      <c r="K1291" s="7"/>
    </row>
    <row r="1292" spans="1:11" ht="78.75" x14ac:dyDescent="0.2">
      <c r="A1292" s="18" t="s">
        <v>7</v>
      </c>
      <c r="B1292" s="7" t="s">
        <v>8</v>
      </c>
      <c r="C1292" s="7">
        <v>772</v>
      </c>
      <c r="D1292" s="7" t="s">
        <v>829</v>
      </c>
      <c r="E1292" s="7" t="s">
        <v>26</v>
      </c>
      <c r="F1292" s="7" t="s">
        <v>11</v>
      </c>
      <c r="G1292" s="7" t="s">
        <v>1283</v>
      </c>
      <c r="H1292" s="19" t="s">
        <v>621</v>
      </c>
      <c r="I1292" s="19">
        <v>10000</v>
      </c>
      <c r="J1292" s="19">
        <v>10000</v>
      </c>
      <c r="K1292" s="7"/>
    </row>
    <row r="1293" spans="1:11" ht="78.75" x14ac:dyDescent="0.2">
      <c r="A1293" s="18" t="s">
        <v>7</v>
      </c>
      <c r="B1293" s="7" t="s">
        <v>8</v>
      </c>
      <c r="C1293" s="7">
        <v>772</v>
      </c>
      <c r="D1293" s="7" t="s">
        <v>829</v>
      </c>
      <c r="E1293" s="7" t="s">
        <v>26</v>
      </c>
      <c r="F1293" s="7" t="s">
        <v>11</v>
      </c>
      <c r="G1293" s="7" t="s">
        <v>1284</v>
      </c>
      <c r="H1293" s="19" t="s">
        <v>621</v>
      </c>
      <c r="I1293" s="19">
        <v>25000</v>
      </c>
      <c r="J1293" s="19">
        <v>25000</v>
      </c>
      <c r="K1293" s="7"/>
    </row>
    <row r="1294" spans="1:11" ht="78.75" x14ac:dyDescent="0.2">
      <c r="A1294" s="18" t="s">
        <v>7</v>
      </c>
      <c r="B1294" s="7" t="s">
        <v>8</v>
      </c>
      <c r="C1294" s="7">
        <v>772</v>
      </c>
      <c r="D1294" s="7" t="s">
        <v>829</v>
      </c>
      <c r="E1294" s="7" t="s">
        <v>26</v>
      </c>
      <c r="F1294" s="7" t="s">
        <v>11</v>
      </c>
      <c r="G1294" s="7" t="s">
        <v>1285</v>
      </c>
      <c r="H1294" s="19" t="s">
        <v>621</v>
      </c>
      <c r="I1294" s="19">
        <v>25000</v>
      </c>
      <c r="J1294" s="19">
        <v>25000</v>
      </c>
      <c r="K1294" s="7"/>
    </row>
    <row r="1295" spans="1:11" ht="78.75" x14ac:dyDescent="0.2">
      <c r="A1295" s="18" t="s">
        <v>7</v>
      </c>
      <c r="B1295" s="7" t="s">
        <v>8</v>
      </c>
      <c r="C1295" s="7">
        <v>772</v>
      </c>
      <c r="D1295" s="7" t="s">
        <v>829</v>
      </c>
      <c r="E1295" s="7" t="s">
        <v>26</v>
      </c>
      <c r="F1295" s="7" t="s">
        <v>11</v>
      </c>
      <c r="G1295" s="7" t="s">
        <v>1286</v>
      </c>
      <c r="H1295" s="19" t="s">
        <v>621</v>
      </c>
      <c r="I1295" s="19">
        <v>6500</v>
      </c>
      <c r="J1295" s="19">
        <v>6500</v>
      </c>
      <c r="K1295" s="7"/>
    </row>
    <row r="1296" spans="1:11" ht="78.75" x14ac:dyDescent="0.2">
      <c r="A1296" s="18" t="s">
        <v>7</v>
      </c>
      <c r="B1296" s="7" t="s">
        <v>8</v>
      </c>
      <c r="C1296" s="7">
        <v>772</v>
      </c>
      <c r="D1296" s="7" t="s">
        <v>829</v>
      </c>
      <c r="E1296" s="7" t="s">
        <v>26</v>
      </c>
      <c r="F1296" s="7" t="s">
        <v>11</v>
      </c>
      <c r="G1296" s="7" t="s">
        <v>1030</v>
      </c>
      <c r="H1296" s="19" t="s">
        <v>621</v>
      </c>
      <c r="I1296" s="19">
        <v>5000</v>
      </c>
      <c r="J1296" s="19">
        <v>5000</v>
      </c>
      <c r="K1296" s="7"/>
    </row>
    <row r="1297" spans="1:11" ht="78.75" x14ac:dyDescent="0.2">
      <c r="A1297" s="18" t="s">
        <v>7</v>
      </c>
      <c r="B1297" s="7" t="s">
        <v>8</v>
      </c>
      <c r="C1297" s="7">
        <v>772</v>
      </c>
      <c r="D1297" s="7" t="s">
        <v>829</v>
      </c>
      <c r="E1297" s="7" t="s">
        <v>26</v>
      </c>
      <c r="F1297" s="7" t="s">
        <v>11</v>
      </c>
      <c r="G1297" s="7" t="s">
        <v>1287</v>
      </c>
      <c r="H1297" s="19" t="s">
        <v>621</v>
      </c>
      <c r="I1297" s="19">
        <v>15000</v>
      </c>
      <c r="J1297" s="19">
        <v>15000</v>
      </c>
      <c r="K1297" s="7"/>
    </row>
    <row r="1298" spans="1:11" ht="78.75" x14ac:dyDescent="0.2">
      <c r="A1298" s="18" t="s">
        <v>7</v>
      </c>
      <c r="B1298" s="7" t="s">
        <v>8</v>
      </c>
      <c r="C1298" s="7">
        <v>772</v>
      </c>
      <c r="D1298" s="7" t="s">
        <v>829</v>
      </c>
      <c r="E1298" s="7" t="s">
        <v>26</v>
      </c>
      <c r="F1298" s="7" t="s">
        <v>11</v>
      </c>
      <c r="G1298" s="7" t="s">
        <v>1288</v>
      </c>
      <c r="H1298" s="19" t="s">
        <v>621</v>
      </c>
      <c r="I1298" s="19">
        <v>35000</v>
      </c>
      <c r="J1298" s="19">
        <v>35000</v>
      </c>
      <c r="K1298" s="7"/>
    </row>
    <row r="1299" spans="1:11" ht="78.75" x14ac:dyDescent="0.2">
      <c r="A1299" s="18" t="s">
        <v>7</v>
      </c>
      <c r="B1299" s="7" t="s">
        <v>8</v>
      </c>
      <c r="C1299" s="7">
        <v>772</v>
      </c>
      <c r="D1299" s="7" t="s">
        <v>829</v>
      </c>
      <c r="E1299" s="7" t="s">
        <v>26</v>
      </c>
      <c r="F1299" s="7" t="s">
        <v>11</v>
      </c>
      <c r="G1299" s="7" t="s">
        <v>1289</v>
      </c>
      <c r="H1299" s="19" t="s">
        <v>621</v>
      </c>
      <c r="I1299" s="19">
        <v>2500</v>
      </c>
      <c r="J1299" s="19">
        <v>2500</v>
      </c>
      <c r="K1299" s="7"/>
    </row>
    <row r="1300" spans="1:11" ht="78.75" x14ac:dyDescent="0.2">
      <c r="A1300" s="18" t="s">
        <v>7</v>
      </c>
      <c r="B1300" s="7" t="s">
        <v>8</v>
      </c>
      <c r="C1300" s="7">
        <v>772</v>
      </c>
      <c r="D1300" s="7" t="s">
        <v>829</v>
      </c>
      <c r="E1300" s="7" t="s">
        <v>26</v>
      </c>
      <c r="F1300" s="7" t="s">
        <v>11</v>
      </c>
      <c r="G1300" s="7" t="s">
        <v>1290</v>
      </c>
      <c r="H1300" s="19" t="s">
        <v>621</v>
      </c>
      <c r="I1300" s="19">
        <v>23000</v>
      </c>
      <c r="J1300" s="19">
        <v>23000</v>
      </c>
      <c r="K1300" s="7"/>
    </row>
    <row r="1301" spans="1:11" ht="78.75" x14ac:dyDescent="0.2">
      <c r="A1301" s="18" t="s">
        <v>7</v>
      </c>
      <c r="B1301" s="7" t="s">
        <v>8</v>
      </c>
      <c r="C1301" s="7">
        <v>772</v>
      </c>
      <c r="D1301" s="7" t="s">
        <v>829</v>
      </c>
      <c r="E1301" s="7" t="s">
        <v>26</v>
      </c>
      <c r="F1301" s="7" t="s">
        <v>11</v>
      </c>
      <c r="G1301" s="7" t="s">
        <v>1035</v>
      </c>
      <c r="H1301" s="19" t="s">
        <v>621</v>
      </c>
      <c r="I1301" s="19">
        <v>15000</v>
      </c>
      <c r="J1301" s="19">
        <v>15000</v>
      </c>
      <c r="K1301" s="7"/>
    </row>
    <row r="1302" spans="1:11" ht="78.75" x14ac:dyDescent="0.2">
      <c r="A1302" s="18" t="s">
        <v>7</v>
      </c>
      <c r="B1302" s="7" t="s">
        <v>8</v>
      </c>
      <c r="C1302" s="7">
        <v>772</v>
      </c>
      <c r="D1302" s="7" t="s">
        <v>829</v>
      </c>
      <c r="E1302" s="7" t="s">
        <v>26</v>
      </c>
      <c r="F1302" s="7" t="s">
        <v>11</v>
      </c>
      <c r="G1302" s="7" t="s">
        <v>1291</v>
      </c>
      <c r="H1302" s="19" t="s">
        <v>621</v>
      </c>
      <c r="I1302" s="19">
        <v>40000</v>
      </c>
      <c r="J1302" s="19">
        <v>40000</v>
      </c>
      <c r="K1302" s="7"/>
    </row>
    <row r="1303" spans="1:11" ht="78.75" x14ac:dyDescent="0.2">
      <c r="A1303" s="18" t="s">
        <v>7</v>
      </c>
      <c r="B1303" s="7" t="s">
        <v>8</v>
      </c>
      <c r="C1303" s="7">
        <v>772</v>
      </c>
      <c r="D1303" s="7" t="s">
        <v>829</v>
      </c>
      <c r="E1303" s="7" t="s">
        <v>26</v>
      </c>
      <c r="F1303" s="7" t="s">
        <v>11</v>
      </c>
      <c r="G1303" s="7" t="s">
        <v>1292</v>
      </c>
      <c r="H1303" s="19" t="s">
        <v>621</v>
      </c>
      <c r="I1303" s="19">
        <v>20000</v>
      </c>
      <c r="J1303" s="19">
        <v>20000</v>
      </c>
      <c r="K1303" s="7"/>
    </row>
    <row r="1304" spans="1:11" ht="78.75" x14ac:dyDescent="0.2">
      <c r="A1304" s="18" t="s">
        <v>7</v>
      </c>
      <c r="B1304" s="7" t="s">
        <v>8</v>
      </c>
      <c r="C1304" s="7">
        <v>772</v>
      </c>
      <c r="D1304" s="7" t="s">
        <v>829</v>
      </c>
      <c r="E1304" s="7" t="s">
        <v>26</v>
      </c>
      <c r="F1304" s="7" t="s">
        <v>11</v>
      </c>
      <c r="G1304" s="7" t="s">
        <v>1293</v>
      </c>
      <c r="H1304" s="19" t="s">
        <v>621</v>
      </c>
      <c r="I1304" s="19">
        <v>16000</v>
      </c>
      <c r="J1304" s="19">
        <v>16000</v>
      </c>
      <c r="K1304" s="7"/>
    </row>
    <row r="1305" spans="1:11" ht="78.75" x14ac:dyDescent="0.2">
      <c r="A1305" s="18" t="s">
        <v>7</v>
      </c>
      <c r="B1305" s="7" t="s">
        <v>8</v>
      </c>
      <c r="C1305" s="7">
        <v>772</v>
      </c>
      <c r="D1305" s="7" t="s">
        <v>829</v>
      </c>
      <c r="E1305" s="7" t="s">
        <v>26</v>
      </c>
      <c r="F1305" s="7" t="s">
        <v>11</v>
      </c>
      <c r="G1305" s="7" t="s">
        <v>1294</v>
      </c>
      <c r="H1305" s="19" t="s">
        <v>621</v>
      </c>
      <c r="I1305" s="19">
        <v>40000</v>
      </c>
      <c r="J1305" s="19">
        <v>40000</v>
      </c>
      <c r="K1305" s="7"/>
    </row>
    <row r="1306" spans="1:11" ht="78.75" x14ac:dyDescent="0.2">
      <c r="A1306" s="18" t="s">
        <v>7</v>
      </c>
      <c r="B1306" s="7" t="s">
        <v>8</v>
      </c>
      <c r="C1306" s="7">
        <v>772</v>
      </c>
      <c r="D1306" s="7" t="s">
        <v>829</v>
      </c>
      <c r="E1306" s="7" t="s">
        <v>26</v>
      </c>
      <c r="F1306" s="7" t="s">
        <v>11</v>
      </c>
      <c r="G1306" s="7" t="s">
        <v>1042</v>
      </c>
      <c r="H1306" s="19" t="s">
        <v>621</v>
      </c>
      <c r="I1306" s="19">
        <v>10000</v>
      </c>
      <c r="J1306" s="19">
        <v>10000</v>
      </c>
      <c r="K1306" s="7"/>
    </row>
    <row r="1307" spans="1:11" ht="78.75" x14ac:dyDescent="0.2">
      <c r="A1307" s="18" t="s">
        <v>7</v>
      </c>
      <c r="B1307" s="7" t="s">
        <v>8</v>
      </c>
      <c r="C1307" s="7">
        <v>772</v>
      </c>
      <c r="D1307" s="7" t="s">
        <v>829</v>
      </c>
      <c r="E1307" s="7" t="s">
        <v>26</v>
      </c>
      <c r="F1307" s="7" t="s">
        <v>11</v>
      </c>
      <c r="G1307" s="7" t="s">
        <v>1295</v>
      </c>
      <c r="H1307" s="19" t="s">
        <v>621</v>
      </c>
      <c r="I1307" s="19">
        <v>10000</v>
      </c>
      <c r="J1307" s="19">
        <v>10000</v>
      </c>
      <c r="K1307" s="7"/>
    </row>
    <row r="1308" spans="1:11" ht="78.75" x14ac:dyDescent="0.2">
      <c r="A1308" s="18" t="s">
        <v>7</v>
      </c>
      <c r="B1308" s="7" t="s">
        <v>8</v>
      </c>
      <c r="C1308" s="7">
        <v>772</v>
      </c>
      <c r="D1308" s="7" t="s">
        <v>829</v>
      </c>
      <c r="E1308" s="7" t="s">
        <v>26</v>
      </c>
      <c r="F1308" s="7" t="s">
        <v>11</v>
      </c>
      <c r="G1308" s="7" t="s">
        <v>1296</v>
      </c>
      <c r="H1308" s="19" t="s">
        <v>621</v>
      </c>
      <c r="I1308" s="19">
        <v>5000</v>
      </c>
      <c r="J1308" s="19">
        <v>5000</v>
      </c>
      <c r="K1308" s="7"/>
    </row>
    <row r="1309" spans="1:11" ht="78.75" x14ac:dyDescent="0.2">
      <c r="A1309" s="18" t="s">
        <v>7</v>
      </c>
      <c r="B1309" s="7" t="s">
        <v>8</v>
      </c>
      <c r="C1309" s="7">
        <v>772</v>
      </c>
      <c r="D1309" s="7" t="s">
        <v>829</v>
      </c>
      <c r="E1309" s="7" t="s">
        <v>26</v>
      </c>
      <c r="F1309" s="7" t="s">
        <v>11</v>
      </c>
      <c r="G1309" s="7" t="s">
        <v>1297</v>
      </c>
      <c r="H1309" s="19" t="s">
        <v>621</v>
      </c>
      <c r="I1309" s="19">
        <v>16000</v>
      </c>
      <c r="J1309" s="19">
        <v>16000</v>
      </c>
      <c r="K1309" s="7"/>
    </row>
    <row r="1310" spans="1:11" ht="78.75" x14ac:dyDescent="0.2">
      <c r="A1310" s="18" t="s">
        <v>7</v>
      </c>
      <c r="B1310" s="7" t="s">
        <v>8</v>
      </c>
      <c r="C1310" s="7">
        <v>772</v>
      </c>
      <c r="D1310" s="7" t="s">
        <v>829</v>
      </c>
      <c r="E1310" s="7" t="s">
        <v>26</v>
      </c>
      <c r="F1310" s="7" t="s">
        <v>11</v>
      </c>
      <c r="G1310" s="7" t="s">
        <v>1298</v>
      </c>
      <c r="H1310" s="19" t="s">
        <v>621</v>
      </c>
      <c r="I1310" s="19">
        <v>5000</v>
      </c>
      <c r="J1310" s="19">
        <v>5000</v>
      </c>
      <c r="K1310" s="7"/>
    </row>
    <row r="1311" spans="1:11" ht="78.75" x14ac:dyDescent="0.2">
      <c r="A1311" s="18" t="s">
        <v>7</v>
      </c>
      <c r="B1311" s="7" t="s">
        <v>8</v>
      </c>
      <c r="C1311" s="7">
        <v>772</v>
      </c>
      <c r="D1311" s="7" t="s">
        <v>829</v>
      </c>
      <c r="E1311" s="7" t="s">
        <v>26</v>
      </c>
      <c r="F1311" s="7" t="s">
        <v>11</v>
      </c>
      <c r="G1311" s="7" t="s">
        <v>1299</v>
      </c>
      <c r="H1311" s="19" t="s">
        <v>621</v>
      </c>
      <c r="I1311" s="19">
        <v>50000</v>
      </c>
      <c r="J1311" s="19">
        <v>50000</v>
      </c>
      <c r="K1311" s="7"/>
    </row>
    <row r="1312" spans="1:11" ht="78.75" x14ac:dyDescent="0.2">
      <c r="A1312" s="18" t="s">
        <v>7</v>
      </c>
      <c r="B1312" s="7" t="s">
        <v>8</v>
      </c>
      <c r="C1312" s="7">
        <v>772</v>
      </c>
      <c r="D1312" s="7" t="s">
        <v>829</v>
      </c>
      <c r="E1312" s="7" t="s">
        <v>26</v>
      </c>
      <c r="F1312" s="7" t="s">
        <v>11</v>
      </c>
      <c r="G1312" s="7" t="s">
        <v>1051</v>
      </c>
      <c r="H1312" s="19" t="s">
        <v>621</v>
      </c>
      <c r="I1312" s="19">
        <v>10000</v>
      </c>
      <c r="J1312" s="19">
        <v>10000</v>
      </c>
      <c r="K1312" s="7"/>
    </row>
    <row r="1313" spans="1:11" ht="78.75" x14ac:dyDescent="0.2">
      <c r="A1313" s="18" t="s">
        <v>7</v>
      </c>
      <c r="B1313" s="7" t="s">
        <v>8</v>
      </c>
      <c r="C1313" s="7">
        <v>772</v>
      </c>
      <c r="D1313" s="7" t="s">
        <v>829</v>
      </c>
      <c r="E1313" s="7" t="s">
        <v>26</v>
      </c>
      <c r="F1313" s="7" t="s">
        <v>11</v>
      </c>
      <c r="G1313" s="7" t="s">
        <v>1300</v>
      </c>
      <c r="H1313" s="19" t="s">
        <v>621</v>
      </c>
      <c r="I1313" s="19">
        <v>20000</v>
      </c>
      <c r="J1313" s="19">
        <v>20000</v>
      </c>
      <c r="K1313" s="7"/>
    </row>
    <row r="1314" spans="1:11" ht="78.75" x14ac:dyDescent="0.2">
      <c r="A1314" s="18" t="s">
        <v>7</v>
      </c>
      <c r="B1314" s="7" t="s">
        <v>8</v>
      </c>
      <c r="C1314" s="7">
        <v>772</v>
      </c>
      <c r="D1314" s="7" t="s">
        <v>829</v>
      </c>
      <c r="E1314" s="7" t="s">
        <v>26</v>
      </c>
      <c r="F1314" s="7" t="s">
        <v>11</v>
      </c>
      <c r="G1314" s="7" t="s">
        <v>1301</v>
      </c>
      <c r="H1314" s="19" t="s">
        <v>621</v>
      </c>
      <c r="I1314" s="19">
        <v>10000</v>
      </c>
      <c r="J1314" s="19">
        <v>10000</v>
      </c>
      <c r="K1314" s="7"/>
    </row>
    <row r="1315" spans="1:11" ht="78.75" x14ac:dyDescent="0.2">
      <c r="A1315" s="18" t="s">
        <v>7</v>
      </c>
      <c r="B1315" s="7" t="s">
        <v>8</v>
      </c>
      <c r="C1315" s="7">
        <v>772</v>
      </c>
      <c r="D1315" s="7" t="s">
        <v>829</v>
      </c>
      <c r="E1315" s="7" t="s">
        <v>26</v>
      </c>
      <c r="F1315" s="7" t="s">
        <v>11</v>
      </c>
      <c r="G1315" s="7" t="s">
        <v>1302</v>
      </c>
      <c r="H1315" s="19" t="s">
        <v>621</v>
      </c>
      <c r="I1315" s="19">
        <v>20000</v>
      </c>
      <c r="J1315" s="19">
        <v>20000</v>
      </c>
      <c r="K1315" s="7"/>
    </row>
    <row r="1316" spans="1:11" ht="78.75" x14ac:dyDescent="0.2">
      <c r="A1316" s="18" t="s">
        <v>7</v>
      </c>
      <c r="B1316" s="7" t="s">
        <v>8</v>
      </c>
      <c r="C1316" s="7">
        <v>772</v>
      </c>
      <c r="D1316" s="7" t="s">
        <v>829</v>
      </c>
      <c r="E1316" s="7" t="s">
        <v>26</v>
      </c>
      <c r="F1316" s="7" t="s">
        <v>11</v>
      </c>
      <c r="G1316" s="7" t="s">
        <v>1303</v>
      </c>
      <c r="H1316" s="19" t="s">
        <v>621</v>
      </c>
      <c r="I1316" s="19">
        <v>15000</v>
      </c>
      <c r="J1316" s="19">
        <v>15000</v>
      </c>
      <c r="K1316" s="7"/>
    </row>
    <row r="1317" spans="1:11" ht="78.75" x14ac:dyDescent="0.2">
      <c r="A1317" s="18" t="s">
        <v>7</v>
      </c>
      <c r="B1317" s="7" t="s">
        <v>8</v>
      </c>
      <c r="C1317" s="7">
        <v>772</v>
      </c>
      <c r="D1317" s="7" t="s">
        <v>829</v>
      </c>
      <c r="E1317" s="7" t="s">
        <v>26</v>
      </c>
      <c r="F1317" s="7" t="s">
        <v>11</v>
      </c>
      <c r="G1317" s="7" t="s">
        <v>1304</v>
      </c>
      <c r="H1317" s="19" t="s">
        <v>621</v>
      </c>
      <c r="I1317" s="19">
        <v>7500</v>
      </c>
      <c r="J1317" s="19">
        <v>7500</v>
      </c>
      <c r="K1317" s="7"/>
    </row>
    <row r="1318" spans="1:11" ht="78.75" x14ac:dyDescent="0.2">
      <c r="A1318" s="18" t="s">
        <v>7</v>
      </c>
      <c r="B1318" s="7" t="s">
        <v>8</v>
      </c>
      <c r="C1318" s="7">
        <v>772</v>
      </c>
      <c r="D1318" s="7" t="s">
        <v>829</v>
      </c>
      <c r="E1318" s="7" t="s">
        <v>26</v>
      </c>
      <c r="F1318" s="7" t="s">
        <v>11</v>
      </c>
      <c r="G1318" s="7" t="s">
        <v>1305</v>
      </c>
      <c r="H1318" s="19" t="s">
        <v>621</v>
      </c>
      <c r="I1318" s="19">
        <v>16000</v>
      </c>
      <c r="J1318" s="19">
        <v>16000</v>
      </c>
      <c r="K1318" s="7"/>
    </row>
    <row r="1319" spans="1:11" ht="78.75" x14ac:dyDescent="0.2">
      <c r="A1319" s="18" t="s">
        <v>7</v>
      </c>
      <c r="B1319" s="7" t="s">
        <v>8</v>
      </c>
      <c r="C1319" s="7">
        <v>772</v>
      </c>
      <c r="D1319" s="7" t="s">
        <v>829</v>
      </c>
      <c r="E1319" s="7" t="s">
        <v>26</v>
      </c>
      <c r="F1319" s="7" t="s">
        <v>11</v>
      </c>
      <c r="G1319" s="7" t="s">
        <v>1306</v>
      </c>
      <c r="H1319" s="19" t="s">
        <v>621</v>
      </c>
      <c r="I1319" s="19">
        <v>10000</v>
      </c>
      <c r="J1319" s="19">
        <v>10000</v>
      </c>
      <c r="K1319" s="7"/>
    </row>
    <row r="1320" spans="1:11" ht="78.75" x14ac:dyDescent="0.2">
      <c r="A1320" s="18" t="s">
        <v>7</v>
      </c>
      <c r="B1320" s="7" t="s">
        <v>8</v>
      </c>
      <c r="C1320" s="7">
        <v>772</v>
      </c>
      <c r="D1320" s="7" t="s">
        <v>829</v>
      </c>
      <c r="E1320" s="7" t="s">
        <v>26</v>
      </c>
      <c r="F1320" s="7" t="s">
        <v>11</v>
      </c>
      <c r="G1320" s="7" t="s">
        <v>1307</v>
      </c>
      <c r="H1320" s="19" t="s">
        <v>621</v>
      </c>
      <c r="I1320" s="19">
        <v>50000</v>
      </c>
      <c r="J1320" s="19">
        <v>50000</v>
      </c>
      <c r="K1320" s="7"/>
    </row>
    <row r="1321" spans="1:11" ht="78.75" x14ac:dyDescent="0.2">
      <c r="A1321" s="18" t="s">
        <v>7</v>
      </c>
      <c r="B1321" s="7" t="s">
        <v>8</v>
      </c>
      <c r="C1321" s="7">
        <v>772</v>
      </c>
      <c r="D1321" s="7" t="s">
        <v>829</v>
      </c>
      <c r="E1321" s="7" t="s">
        <v>26</v>
      </c>
      <c r="F1321" s="7" t="s">
        <v>11</v>
      </c>
      <c r="G1321" s="7" t="s">
        <v>1308</v>
      </c>
      <c r="H1321" s="19" t="s">
        <v>621</v>
      </c>
      <c r="I1321" s="19">
        <v>85000</v>
      </c>
      <c r="J1321" s="19">
        <v>85000</v>
      </c>
      <c r="K1321" s="7"/>
    </row>
    <row r="1322" spans="1:11" ht="78.75" x14ac:dyDescent="0.2">
      <c r="A1322" s="18" t="s">
        <v>7</v>
      </c>
      <c r="B1322" s="7" t="s">
        <v>8</v>
      </c>
      <c r="C1322" s="7">
        <v>772</v>
      </c>
      <c r="D1322" s="7" t="s">
        <v>829</v>
      </c>
      <c r="E1322" s="7" t="s">
        <v>26</v>
      </c>
      <c r="F1322" s="7" t="s">
        <v>11</v>
      </c>
      <c r="G1322" s="7" t="s">
        <v>1067</v>
      </c>
      <c r="H1322" s="19" t="s">
        <v>621</v>
      </c>
      <c r="I1322" s="19">
        <v>10000</v>
      </c>
      <c r="J1322" s="19">
        <v>10000</v>
      </c>
      <c r="K1322" s="7"/>
    </row>
    <row r="1323" spans="1:11" ht="78.75" x14ac:dyDescent="0.2">
      <c r="A1323" s="18" t="s">
        <v>7</v>
      </c>
      <c r="B1323" s="7" t="s">
        <v>8</v>
      </c>
      <c r="C1323" s="7">
        <v>772</v>
      </c>
      <c r="D1323" s="7" t="s">
        <v>829</v>
      </c>
      <c r="E1323" s="7" t="s">
        <v>26</v>
      </c>
      <c r="F1323" s="7" t="s">
        <v>11</v>
      </c>
      <c r="G1323" s="7" t="s">
        <v>1309</v>
      </c>
      <c r="H1323" s="19" t="s">
        <v>621</v>
      </c>
      <c r="I1323" s="19">
        <v>5000</v>
      </c>
      <c r="J1323" s="19">
        <v>5000</v>
      </c>
      <c r="K1323" s="7"/>
    </row>
    <row r="1324" spans="1:11" ht="78.75" x14ac:dyDescent="0.2">
      <c r="A1324" s="18" t="s">
        <v>7</v>
      </c>
      <c r="B1324" s="7" t="s">
        <v>8</v>
      </c>
      <c r="C1324" s="7">
        <v>772</v>
      </c>
      <c r="D1324" s="7" t="s">
        <v>829</v>
      </c>
      <c r="E1324" s="7" t="s">
        <v>26</v>
      </c>
      <c r="F1324" s="7" t="s">
        <v>11</v>
      </c>
      <c r="G1324" s="7" t="s">
        <v>1310</v>
      </c>
      <c r="H1324" s="19" t="s">
        <v>621</v>
      </c>
      <c r="I1324" s="19">
        <v>50000</v>
      </c>
      <c r="J1324" s="19">
        <v>50000</v>
      </c>
      <c r="K1324" s="7"/>
    </row>
    <row r="1325" spans="1:11" ht="78.75" x14ac:dyDescent="0.2">
      <c r="A1325" s="18" t="s">
        <v>7</v>
      </c>
      <c r="B1325" s="7" t="s">
        <v>8</v>
      </c>
      <c r="C1325" s="7">
        <v>772</v>
      </c>
      <c r="D1325" s="7" t="s">
        <v>829</v>
      </c>
      <c r="E1325" s="7" t="s">
        <v>26</v>
      </c>
      <c r="F1325" s="7" t="s">
        <v>11</v>
      </c>
      <c r="G1325" s="7" t="s">
        <v>1311</v>
      </c>
      <c r="H1325" s="19" t="s">
        <v>621</v>
      </c>
      <c r="I1325" s="19">
        <v>25000</v>
      </c>
      <c r="J1325" s="19">
        <v>25000</v>
      </c>
      <c r="K1325" s="7"/>
    </row>
    <row r="1326" spans="1:11" ht="78.75" x14ac:dyDescent="0.2">
      <c r="A1326" s="18" t="s">
        <v>7</v>
      </c>
      <c r="B1326" s="7" t="s">
        <v>8</v>
      </c>
      <c r="C1326" s="7">
        <v>772</v>
      </c>
      <c r="D1326" s="7" t="s">
        <v>829</v>
      </c>
      <c r="E1326" s="7" t="s">
        <v>26</v>
      </c>
      <c r="F1326" s="7" t="s">
        <v>11</v>
      </c>
      <c r="G1326" s="7" t="s">
        <v>1312</v>
      </c>
      <c r="H1326" s="19" t="s">
        <v>621</v>
      </c>
      <c r="I1326" s="19">
        <v>20000</v>
      </c>
      <c r="J1326" s="19">
        <v>20000</v>
      </c>
      <c r="K1326" s="7"/>
    </row>
    <row r="1327" spans="1:11" ht="78.75" x14ac:dyDescent="0.2">
      <c r="A1327" s="18" t="s">
        <v>7</v>
      </c>
      <c r="B1327" s="7" t="s">
        <v>8</v>
      </c>
      <c r="C1327" s="7">
        <v>772</v>
      </c>
      <c r="D1327" s="7" t="s">
        <v>829</v>
      </c>
      <c r="E1327" s="7" t="s">
        <v>26</v>
      </c>
      <c r="F1327" s="7" t="s">
        <v>11</v>
      </c>
      <c r="G1327" s="7" t="s">
        <v>1313</v>
      </c>
      <c r="H1327" s="19" t="s">
        <v>621</v>
      </c>
      <c r="I1327" s="19">
        <v>5000</v>
      </c>
      <c r="J1327" s="19">
        <v>5000</v>
      </c>
      <c r="K1327" s="7"/>
    </row>
    <row r="1328" spans="1:11" ht="78.75" x14ac:dyDescent="0.2">
      <c r="A1328" s="18" t="s">
        <v>7</v>
      </c>
      <c r="B1328" s="7" t="s">
        <v>8</v>
      </c>
      <c r="C1328" s="7">
        <v>772</v>
      </c>
      <c r="D1328" s="7" t="s">
        <v>829</v>
      </c>
      <c r="E1328" s="7" t="s">
        <v>26</v>
      </c>
      <c r="F1328" s="7" t="s">
        <v>11</v>
      </c>
      <c r="G1328" s="7" t="s">
        <v>1314</v>
      </c>
      <c r="H1328" s="19" t="s">
        <v>621</v>
      </c>
      <c r="I1328" s="19">
        <v>15000</v>
      </c>
      <c r="J1328" s="19">
        <v>15000</v>
      </c>
      <c r="K1328" s="7"/>
    </row>
    <row r="1329" spans="1:11" ht="78.75" x14ac:dyDescent="0.2">
      <c r="A1329" s="18" t="s">
        <v>7</v>
      </c>
      <c r="B1329" s="7" t="s">
        <v>8</v>
      </c>
      <c r="C1329" s="7">
        <v>772</v>
      </c>
      <c r="D1329" s="7" t="s">
        <v>829</v>
      </c>
      <c r="E1329" s="7" t="s">
        <v>26</v>
      </c>
      <c r="F1329" s="7" t="s">
        <v>11</v>
      </c>
      <c r="G1329" s="7" t="s">
        <v>1315</v>
      </c>
      <c r="H1329" s="19" t="s">
        <v>621</v>
      </c>
      <c r="I1329" s="19">
        <v>40000</v>
      </c>
      <c r="J1329" s="19">
        <v>40000</v>
      </c>
      <c r="K1329" s="7"/>
    </row>
    <row r="1330" spans="1:11" ht="78.75" x14ac:dyDescent="0.2">
      <c r="A1330" s="18" t="s">
        <v>7</v>
      </c>
      <c r="B1330" s="7" t="s">
        <v>8</v>
      </c>
      <c r="C1330" s="7">
        <v>772</v>
      </c>
      <c r="D1330" s="7" t="s">
        <v>829</v>
      </c>
      <c r="E1330" s="7" t="s">
        <v>26</v>
      </c>
      <c r="F1330" s="7" t="s">
        <v>11</v>
      </c>
      <c r="G1330" s="7" t="s">
        <v>1316</v>
      </c>
      <c r="H1330" s="19" t="s">
        <v>621</v>
      </c>
      <c r="I1330" s="19">
        <v>3500</v>
      </c>
      <c r="J1330" s="19">
        <v>3500</v>
      </c>
      <c r="K1330" s="7"/>
    </row>
    <row r="1331" spans="1:11" ht="78.75" x14ac:dyDescent="0.2">
      <c r="A1331" s="18" t="s">
        <v>7</v>
      </c>
      <c r="B1331" s="7" t="s">
        <v>8</v>
      </c>
      <c r="C1331" s="7">
        <v>772</v>
      </c>
      <c r="D1331" s="7" t="s">
        <v>829</v>
      </c>
      <c r="E1331" s="7" t="s">
        <v>26</v>
      </c>
      <c r="F1331" s="7" t="s">
        <v>11</v>
      </c>
      <c r="G1331" s="7" t="s">
        <v>1079</v>
      </c>
      <c r="H1331" s="19" t="s">
        <v>621</v>
      </c>
      <c r="I1331" s="19">
        <v>40000</v>
      </c>
      <c r="J1331" s="19">
        <v>40000</v>
      </c>
      <c r="K1331" s="7"/>
    </row>
    <row r="1332" spans="1:11" ht="78.75" x14ac:dyDescent="0.2">
      <c r="A1332" s="18" t="s">
        <v>7</v>
      </c>
      <c r="B1332" s="7" t="s">
        <v>8</v>
      </c>
      <c r="C1332" s="7">
        <v>772</v>
      </c>
      <c r="D1332" s="7" t="s">
        <v>829</v>
      </c>
      <c r="E1332" s="7" t="s">
        <v>26</v>
      </c>
      <c r="F1332" s="7" t="s">
        <v>11</v>
      </c>
      <c r="G1332" s="7" t="s">
        <v>1318</v>
      </c>
      <c r="H1332" s="19" t="s">
        <v>621</v>
      </c>
      <c r="I1332" s="19">
        <v>20000</v>
      </c>
      <c r="J1332" s="19">
        <v>20000</v>
      </c>
      <c r="K1332" s="7"/>
    </row>
    <row r="1333" spans="1:11" ht="78.75" x14ac:dyDescent="0.2">
      <c r="A1333" s="18" t="s">
        <v>7</v>
      </c>
      <c r="B1333" s="7" t="s">
        <v>8</v>
      </c>
      <c r="C1333" s="7">
        <v>772</v>
      </c>
      <c r="D1333" s="7" t="s">
        <v>829</v>
      </c>
      <c r="E1333" s="7" t="s">
        <v>26</v>
      </c>
      <c r="F1333" s="7" t="s">
        <v>11</v>
      </c>
      <c r="G1333" s="7" t="s">
        <v>1320</v>
      </c>
      <c r="H1333" s="19" t="s">
        <v>621</v>
      </c>
      <c r="I1333" s="19">
        <v>25000</v>
      </c>
      <c r="J1333" s="19">
        <v>25000</v>
      </c>
      <c r="K1333" s="7"/>
    </row>
    <row r="1334" spans="1:11" ht="78.75" x14ac:dyDescent="0.2">
      <c r="A1334" s="18" t="s">
        <v>7</v>
      </c>
      <c r="B1334" s="7" t="s">
        <v>8</v>
      </c>
      <c r="C1334" s="7">
        <v>772</v>
      </c>
      <c r="D1334" s="7" t="s">
        <v>829</v>
      </c>
      <c r="E1334" s="7" t="s">
        <v>26</v>
      </c>
      <c r="F1334" s="7" t="s">
        <v>11</v>
      </c>
      <c r="G1334" s="7" t="s">
        <v>1322</v>
      </c>
      <c r="H1334" s="19" t="s">
        <v>621</v>
      </c>
      <c r="I1334" s="19">
        <v>5000</v>
      </c>
      <c r="J1334" s="19">
        <v>5000</v>
      </c>
      <c r="K1334" s="7"/>
    </row>
    <row r="1335" spans="1:11" ht="78.75" x14ac:dyDescent="0.2">
      <c r="A1335" s="18" t="s">
        <v>7</v>
      </c>
      <c r="B1335" s="7" t="s">
        <v>8</v>
      </c>
      <c r="C1335" s="7">
        <v>772</v>
      </c>
      <c r="D1335" s="7" t="s">
        <v>829</v>
      </c>
      <c r="E1335" s="7" t="s">
        <v>26</v>
      </c>
      <c r="F1335" s="7" t="s">
        <v>11</v>
      </c>
      <c r="G1335" s="7" t="s">
        <v>1323</v>
      </c>
      <c r="H1335" s="19" t="s">
        <v>621</v>
      </c>
      <c r="I1335" s="19">
        <v>20000</v>
      </c>
      <c r="J1335" s="19">
        <v>20000</v>
      </c>
      <c r="K1335" s="7"/>
    </row>
    <row r="1336" spans="1:11" ht="78.75" x14ac:dyDescent="0.2">
      <c r="A1336" s="18" t="s">
        <v>7</v>
      </c>
      <c r="B1336" s="7" t="s">
        <v>8</v>
      </c>
      <c r="C1336" s="7">
        <v>772</v>
      </c>
      <c r="D1336" s="7" t="s">
        <v>829</v>
      </c>
      <c r="E1336" s="7" t="s">
        <v>26</v>
      </c>
      <c r="F1336" s="7" t="s">
        <v>11</v>
      </c>
      <c r="G1336" s="7" t="s">
        <v>1325</v>
      </c>
      <c r="H1336" s="19" t="s">
        <v>621</v>
      </c>
      <c r="I1336" s="19">
        <v>40000</v>
      </c>
      <c r="J1336" s="19">
        <v>40000</v>
      </c>
      <c r="K1336" s="7"/>
    </row>
    <row r="1337" spans="1:11" ht="78.75" x14ac:dyDescent="0.2">
      <c r="A1337" s="18" t="s">
        <v>7</v>
      </c>
      <c r="B1337" s="7" t="s">
        <v>8</v>
      </c>
      <c r="C1337" s="7">
        <v>773</v>
      </c>
      <c r="D1337" s="7" t="s">
        <v>829</v>
      </c>
      <c r="E1337" s="7" t="s">
        <v>26</v>
      </c>
      <c r="F1337" s="7" t="s">
        <v>11</v>
      </c>
      <c r="G1337" s="7" t="s">
        <v>1327</v>
      </c>
      <c r="H1337" s="19" t="s">
        <v>621</v>
      </c>
      <c r="I1337" s="19">
        <v>10000</v>
      </c>
      <c r="J1337" s="19">
        <v>10000</v>
      </c>
      <c r="K1337" s="7"/>
    </row>
    <row r="1338" spans="1:11" ht="78.75" x14ac:dyDescent="0.2">
      <c r="A1338" s="18" t="s">
        <v>7</v>
      </c>
      <c r="B1338" s="7" t="s">
        <v>8</v>
      </c>
      <c r="C1338" s="7">
        <v>773</v>
      </c>
      <c r="D1338" s="7" t="s">
        <v>829</v>
      </c>
      <c r="E1338" s="7" t="s">
        <v>26</v>
      </c>
      <c r="F1338" s="7" t="s">
        <v>11</v>
      </c>
      <c r="G1338" s="7" t="s">
        <v>1328</v>
      </c>
      <c r="H1338" s="19" t="s">
        <v>621</v>
      </c>
      <c r="I1338" s="19">
        <v>10000</v>
      </c>
      <c r="J1338" s="19">
        <v>10000</v>
      </c>
      <c r="K1338" s="7"/>
    </row>
    <row r="1339" spans="1:11" ht="78.75" x14ac:dyDescent="0.2">
      <c r="A1339" s="18" t="s">
        <v>7</v>
      </c>
      <c r="B1339" s="7" t="s">
        <v>8</v>
      </c>
      <c r="C1339" s="7">
        <v>773</v>
      </c>
      <c r="D1339" s="7" t="s">
        <v>829</v>
      </c>
      <c r="E1339" s="7" t="s">
        <v>26</v>
      </c>
      <c r="F1339" s="7" t="s">
        <v>11</v>
      </c>
      <c r="G1339" s="7" t="s">
        <v>1088</v>
      </c>
      <c r="H1339" s="19" t="s">
        <v>621</v>
      </c>
      <c r="I1339" s="19">
        <v>10000</v>
      </c>
      <c r="J1339" s="19">
        <v>10000</v>
      </c>
      <c r="K1339" s="7"/>
    </row>
    <row r="1340" spans="1:11" ht="78.75" x14ac:dyDescent="0.2">
      <c r="A1340" s="18" t="s">
        <v>7</v>
      </c>
      <c r="B1340" s="7" t="s">
        <v>8</v>
      </c>
      <c r="C1340" s="7">
        <v>773</v>
      </c>
      <c r="D1340" s="7" t="s">
        <v>829</v>
      </c>
      <c r="E1340" s="7" t="s">
        <v>26</v>
      </c>
      <c r="F1340" s="7" t="s">
        <v>11</v>
      </c>
      <c r="G1340" s="7" t="s">
        <v>1329</v>
      </c>
      <c r="H1340" s="19" t="s">
        <v>621</v>
      </c>
      <c r="I1340" s="19">
        <v>12000</v>
      </c>
      <c r="J1340" s="19">
        <v>12000</v>
      </c>
      <c r="K1340" s="7"/>
    </row>
    <row r="1341" spans="1:11" ht="78.75" x14ac:dyDescent="0.2">
      <c r="A1341" s="18" t="s">
        <v>7</v>
      </c>
      <c r="B1341" s="7" t="s">
        <v>8</v>
      </c>
      <c r="C1341" s="7">
        <v>773</v>
      </c>
      <c r="D1341" s="7" t="s">
        <v>829</v>
      </c>
      <c r="E1341" s="7" t="s">
        <v>26</v>
      </c>
      <c r="F1341" s="7" t="s">
        <v>11</v>
      </c>
      <c r="G1341" s="7" t="s">
        <v>1330</v>
      </c>
      <c r="H1341" s="19" t="s">
        <v>621</v>
      </c>
      <c r="I1341" s="19">
        <v>20400</v>
      </c>
      <c r="J1341" s="19">
        <v>20400</v>
      </c>
      <c r="K1341" s="7"/>
    </row>
    <row r="1342" spans="1:11" ht="78.75" x14ac:dyDescent="0.2">
      <c r="A1342" s="18" t="s">
        <v>7</v>
      </c>
      <c r="B1342" s="7" t="s">
        <v>8</v>
      </c>
      <c r="C1342" s="7">
        <v>773</v>
      </c>
      <c r="D1342" s="7" t="s">
        <v>829</v>
      </c>
      <c r="E1342" s="7" t="s">
        <v>26</v>
      </c>
      <c r="F1342" s="7" t="s">
        <v>11</v>
      </c>
      <c r="G1342" s="7" t="s">
        <v>1095</v>
      </c>
      <c r="H1342" s="19" t="s">
        <v>621</v>
      </c>
      <c r="I1342" s="19">
        <v>10000</v>
      </c>
      <c r="J1342" s="19">
        <v>10000</v>
      </c>
      <c r="K1342" s="7"/>
    </row>
    <row r="1343" spans="1:11" ht="78.75" x14ac:dyDescent="0.2">
      <c r="A1343" s="18" t="s">
        <v>7</v>
      </c>
      <c r="B1343" s="7" t="s">
        <v>8</v>
      </c>
      <c r="C1343" s="7">
        <v>773</v>
      </c>
      <c r="D1343" s="7" t="s">
        <v>829</v>
      </c>
      <c r="E1343" s="7" t="s">
        <v>26</v>
      </c>
      <c r="F1343" s="7" t="s">
        <v>11</v>
      </c>
      <c r="G1343" s="7" t="s">
        <v>1331</v>
      </c>
      <c r="H1343" s="19" t="s">
        <v>621</v>
      </c>
      <c r="I1343" s="19">
        <v>1000</v>
      </c>
      <c r="J1343" s="19">
        <v>1000</v>
      </c>
      <c r="K1343" s="7"/>
    </row>
    <row r="1344" spans="1:11" ht="78.75" x14ac:dyDescent="0.2">
      <c r="A1344" s="18" t="s">
        <v>7</v>
      </c>
      <c r="B1344" s="7" t="s">
        <v>8</v>
      </c>
      <c r="C1344" s="7">
        <v>773</v>
      </c>
      <c r="D1344" s="7" t="s">
        <v>829</v>
      </c>
      <c r="E1344" s="7" t="s">
        <v>26</v>
      </c>
      <c r="F1344" s="7" t="s">
        <v>11</v>
      </c>
      <c r="G1344" s="7" t="s">
        <v>1332</v>
      </c>
      <c r="H1344" s="19" t="s">
        <v>621</v>
      </c>
      <c r="I1344" s="19">
        <v>20000</v>
      </c>
      <c r="J1344" s="19">
        <v>20000</v>
      </c>
      <c r="K1344" s="7"/>
    </row>
    <row r="1345" spans="1:11" ht="78.75" x14ac:dyDescent="0.2">
      <c r="A1345" s="18" t="s">
        <v>7</v>
      </c>
      <c r="B1345" s="7" t="s">
        <v>8</v>
      </c>
      <c r="C1345" s="7">
        <v>773</v>
      </c>
      <c r="D1345" s="7" t="s">
        <v>829</v>
      </c>
      <c r="E1345" s="7" t="s">
        <v>26</v>
      </c>
      <c r="F1345" s="7" t="s">
        <v>11</v>
      </c>
      <c r="G1345" s="7" t="s">
        <v>1333</v>
      </c>
      <c r="H1345" s="19" t="s">
        <v>621</v>
      </c>
      <c r="I1345" s="19">
        <v>10000</v>
      </c>
      <c r="J1345" s="19">
        <v>10000</v>
      </c>
      <c r="K1345" s="7"/>
    </row>
    <row r="1346" spans="1:11" ht="78.75" x14ac:dyDescent="0.2">
      <c r="A1346" s="18" t="s">
        <v>7</v>
      </c>
      <c r="B1346" s="7" t="s">
        <v>8</v>
      </c>
      <c r="C1346" s="7">
        <v>773</v>
      </c>
      <c r="D1346" s="7" t="s">
        <v>829</v>
      </c>
      <c r="E1346" s="7" t="s">
        <v>26</v>
      </c>
      <c r="F1346" s="7" t="s">
        <v>11</v>
      </c>
      <c r="G1346" s="7" t="s">
        <v>1334</v>
      </c>
      <c r="H1346" s="19" t="s">
        <v>621</v>
      </c>
      <c r="I1346" s="19">
        <v>25000</v>
      </c>
      <c r="J1346" s="19">
        <v>25000</v>
      </c>
      <c r="K1346" s="7"/>
    </row>
    <row r="1347" spans="1:11" ht="78.75" x14ac:dyDescent="0.2">
      <c r="A1347" s="18" t="s">
        <v>7</v>
      </c>
      <c r="B1347" s="7" t="s">
        <v>8</v>
      </c>
      <c r="C1347" s="7">
        <v>773</v>
      </c>
      <c r="D1347" s="7" t="s">
        <v>829</v>
      </c>
      <c r="E1347" s="7" t="s">
        <v>124</v>
      </c>
      <c r="F1347" s="7" t="s">
        <v>11</v>
      </c>
      <c r="G1347" s="7" t="s">
        <v>1099</v>
      </c>
      <c r="H1347" s="19" t="s">
        <v>621</v>
      </c>
      <c r="I1347" s="19">
        <v>2500</v>
      </c>
      <c r="J1347" s="19">
        <v>2500</v>
      </c>
      <c r="K1347" s="7"/>
    </row>
    <row r="1348" spans="1:11" ht="78.75" x14ac:dyDescent="0.2">
      <c r="A1348" s="18" t="s">
        <v>7</v>
      </c>
      <c r="B1348" s="7" t="s">
        <v>8</v>
      </c>
      <c r="C1348" s="7">
        <v>773</v>
      </c>
      <c r="D1348" s="7" t="s">
        <v>829</v>
      </c>
      <c r="E1348" s="7" t="s">
        <v>124</v>
      </c>
      <c r="F1348" s="7" t="s">
        <v>11</v>
      </c>
      <c r="G1348" s="7" t="s">
        <v>1100</v>
      </c>
      <c r="H1348" s="19" t="s">
        <v>621</v>
      </c>
      <c r="I1348" s="19">
        <v>2500</v>
      </c>
      <c r="J1348" s="19">
        <v>2500</v>
      </c>
      <c r="K1348" s="7"/>
    </row>
    <row r="1349" spans="1:11" ht="78.75" x14ac:dyDescent="0.2">
      <c r="A1349" s="18" t="s">
        <v>7</v>
      </c>
      <c r="B1349" s="7" t="s">
        <v>8</v>
      </c>
      <c r="C1349" s="7">
        <v>773</v>
      </c>
      <c r="D1349" s="7" t="s">
        <v>829</v>
      </c>
      <c r="E1349" s="7" t="s">
        <v>124</v>
      </c>
      <c r="F1349" s="7" t="s">
        <v>11</v>
      </c>
      <c r="G1349" s="7" t="s">
        <v>1101</v>
      </c>
      <c r="H1349" s="19" t="s">
        <v>621</v>
      </c>
      <c r="I1349" s="19">
        <v>2500</v>
      </c>
      <c r="J1349" s="19">
        <v>2500</v>
      </c>
      <c r="K1349" s="7"/>
    </row>
    <row r="1350" spans="1:11" ht="78.75" x14ac:dyDescent="0.2">
      <c r="A1350" s="18" t="s">
        <v>7</v>
      </c>
      <c r="B1350" s="7" t="s">
        <v>8</v>
      </c>
      <c r="C1350" s="7">
        <v>773</v>
      </c>
      <c r="D1350" s="7" t="s">
        <v>829</v>
      </c>
      <c r="E1350" s="7" t="s">
        <v>124</v>
      </c>
      <c r="F1350" s="7" t="s">
        <v>11</v>
      </c>
      <c r="G1350" s="7" t="s">
        <v>1335</v>
      </c>
      <c r="H1350" s="19" t="s">
        <v>621</v>
      </c>
      <c r="I1350" s="19">
        <v>3100</v>
      </c>
      <c r="J1350" s="19">
        <v>3100</v>
      </c>
      <c r="K1350" s="7"/>
    </row>
    <row r="1351" spans="1:11" ht="78.75" x14ac:dyDescent="0.2">
      <c r="A1351" s="18" t="s">
        <v>7</v>
      </c>
      <c r="B1351" s="7" t="s">
        <v>8</v>
      </c>
      <c r="C1351" s="7">
        <v>773</v>
      </c>
      <c r="D1351" s="7" t="s">
        <v>829</v>
      </c>
      <c r="E1351" s="7" t="s">
        <v>124</v>
      </c>
      <c r="F1351" s="7" t="s">
        <v>11</v>
      </c>
      <c r="G1351" s="7" t="s">
        <v>1336</v>
      </c>
      <c r="H1351" s="19" t="s">
        <v>621</v>
      </c>
      <c r="I1351" s="19">
        <v>10000</v>
      </c>
      <c r="J1351" s="19">
        <v>10000</v>
      </c>
      <c r="K1351" s="7"/>
    </row>
    <row r="1352" spans="1:11" ht="78.75" x14ac:dyDescent="0.2">
      <c r="A1352" s="18" t="s">
        <v>7</v>
      </c>
      <c r="B1352" s="7" t="s">
        <v>8</v>
      </c>
      <c r="C1352" s="7">
        <v>773</v>
      </c>
      <c r="D1352" s="7" t="s">
        <v>829</v>
      </c>
      <c r="E1352" s="7" t="s">
        <v>124</v>
      </c>
      <c r="F1352" s="7" t="s">
        <v>11</v>
      </c>
      <c r="G1352" s="7" t="s">
        <v>1337</v>
      </c>
      <c r="H1352" s="19" t="s">
        <v>621</v>
      </c>
      <c r="I1352" s="19">
        <v>2500</v>
      </c>
      <c r="J1352" s="19">
        <v>2500</v>
      </c>
      <c r="K1352" s="7"/>
    </row>
    <row r="1353" spans="1:11" ht="78.75" x14ac:dyDescent="0.2">
      <c r="A1353" s="18" t="s">
        <v>7</v>
      </c>
      <c r="B1353" s="7" t="s">
        <v>8</v>
      </c>
      <c r="C1353" s="7">
        <v>773</v>
      </c>
      <c r="D1353" s="7" t="s">
        <v>829</v>
      </c>
      <c r="E1353" s="7" t="s">
        <v>124</v>
      </c>
      <c r="F1353" s="7" t="s">
        <v>11</v>
      </c>
      <c r="G1353" s="7" t="s">
        <v>1338</v>
      </c>
      <c r="H1353" s="19" t="s">
        <v>621</v>
      </c>
      <c r="I1353" s="19">
        <v>4000</v>
      </c>
      <c r="J1353" s="19">
        <v>4000</v>
      </c>
      <c r="K1353" s="7"/>
    </row>
    <row r="1354" spans="1:11" ht="78.75" x14ac:dyDescent="0.2">
      <c r="A1354" s="18" t="s">
        <v>7</v>
      </c>
      <c r="B1354" s="7" t="s">
        <v>8</v>
      </c>
      <c r="C1354" s="7">
        <v>773</v>
      </c>
      <c r="D1354" s="7" t="s">
        <v>829</v>
      </c>
      <c r="E1354" s="7" t="s">
        <v>124</v>
      </c>
      <c r="F1354" s="7" t="s">
        <v>11</v>
      </c>
      <c r="G1354" s="7" t="s">
        <v>1108</v>
      </c>
      <c r="H1354" s="19" t="s">
        <v>621</v>
      </c>
      <c r="I1354" s="19">
        <v>2500</v>
      </c>
      <c r="J1354" s="19">
        <v>2500</v>
      </c>
      <c r="K1354" s="7"/>
    </row>
    <row r="1355" spans="1:11" ht="78.75" x14ac:dyDescent="0.2">
      <c r="A1355" s="18" t="s">
        <v>7</v>
      </c>
      <c r="B1355" s="7" t="s">
        <v>8</v>
      </c>
      <c r="C1355" s="7">
        <v>773</v>
      </c>
      <c r="D1355" s="7" t="s">
        <v>829</v>
      </c>
      <c r="E1355" s="7" t="s">
        <v>124</v>
      </c>
      <c r="F1355" s="7" t="s">
        <v>11</v>
      </c>
      <c r="G1355" s="7" t="s">
        <v>1339</v>
      </c>
      <c r="H1355" s="19" t="s">
        <v>621</v>
      </c>
      <c r="I1355" s="19">
        <v>10000</v>
      </c>
      <c r="J1355" s="19">
        <v>10000</v>
      </c>
      <c r="K1355" s="7"/>
    </row>
    <row r="1356" spans="1:11" ht="78.75" x14ac:dyDescent="0.2">
      <c r="A1356" s="18" t="s">
        <v>7</v>
      </c>
      <c r="B1356" s="7" t="s">
        <v>8</v>
      </c>
      <c r="C1356" s="7">
        <v>773</v>
      </c>
      <c r="D1356" s="7" t="s">
        <v>829</v>
      </c>
      <c r="E1356" s="7" t="s">
        <v>124</v>
      </c>
      <c r="F1356" s="7" t="s">
        <v>11</v>
      </c>
      <c r="G1356" s="7" t="s">
        <v>1340</v>
      </c>
      <c r="H1356" s="19" t="s">
        <v>621</v>
      </c>
      <c r="I1356" s="19">
        <v>23000</v>
      </c>
      <c r="J1356" s="19">
        <v>23000</v>
      </c>
      <c r="K1356" s="7"/>
    </row>
    <row r="1357" spans="1:11" ht="78.75" x14ac:dyDescent="0.2">
      <c r="A1357" s="18" t="s">
        <v>7</v>
      </c>
      <c r="B1357" s="7" t="s">
        <v>8</v>
      </c>
      <c r="C1357" s="7">
        <v>773</v>
      </c>
      <c r="D1357" s="7" t="s">
        <v>829</v>
      </c>
      <c r="E1357" s="7" t="s">
        <v>124</v>
      </c>
      <c r="F1357" s="7" t="s">
        <v>11</v>
      </c>
      <c r="G1357" s="7" t="s">
        <v>1341</v>
      </c>
      <c r="H1357" s="19" t="s">
        <v>621</v>
      </c>
      <c r="I1357" s="19">
        <v>5000</v>
      </c>
      <c r="J1357" s="19">
        <v>5000</v>
      </c>
      <c r="K1357" s="7"/>
    </row>
    <row r="1358" spans="1:11" ht="78.75" x14ac:dyDescent="0.2">
      <c r="A1358" s="18" t="s">
        <v>7</v>
      </c>
      <c r="B1358" s="7" t="s">
        <v>8</v>
      </c>
      <c r="C1358" s="7">
        <v>773</v>
      </c>
      <c r="D1358" s="7" t="s">
        <v>829</v>
      </c>
      <c r="E1358" s="7" t="s">
        <v>124</v>
      </c>
      <c r="F1358" s="7" t="s">
        <v>11</v>
      </c>
      <c r="G1358" s="7" t="s">
        <v>1118</v>
      </c>
      <c r="H1358" s="19" t="s">
        <v>621</v>
      </c>
      <c r="I1358" s="19">
        <v>70000</v>
      </c>
      <c r="J1358" s="19">
        <v>70000</v>
      </c>
      <c r="K1358" s="7"/>
    </row>
    <row r="1359" spans="1:11" ht="78.75" x14ac:dyDescent="0.2">
      <c r="A1359" s="18" t="s">
        <v>7</v>
      </c>
      <c r="B1359" s="7" t="s">
        <v>8</v>
      </c>
      <c r="C1359" s="7">
        <v>773</v>
      </c>
      <c r="D1359" s="7" t="s">
        <v>829</v>
      </c>
      <c r="E1359" s="7" t="s">
        <v>124</v>
      </c>
      <c r="F1359" s="7" t="s">
        <v>11</v>
      </c>
      <c r="G1359" s="7" t="s">
        <v>1342</v>
      </c>
      <c r="H1359" s="19" t="s">
        <v>621</v>
      </c>
      <c r="I1359" s="19">
        <v>5000</v>
      </c>
      <c r="J1359" s="19">
        <v>5000</v>
      </c>
      <c r="K1359" s="7"/>
    </row>
    <row r="1360" spans="1:11" ht="78.75" x14ac:dyDescent="0.2">
      <c r="A1360" s="18" t="s">
        <v>7</v>
      </c>
      <c r="B1360" s="7" t="s">
        <v>8</v>
      </c>
      <c r="C1360" s="7">
        <v>773</v>
      </c>
      <c r="D1360" s="7" t="s">
        <v>829</v>
      </c>
      <c r="E1360" s="7" t="s">
        <v>124</v>
      </c>
      <c r="F1360" s="7" t="s">
        <v>11</v>
      </c>
      <c r="G1360" s="7" t="s">
        <v>1343</v>
      </c>
      <c r="H1360" s="19" t="s">
        <v>621</v>
      </c>
      <c r="I1360" s="19">
        <v>10000</v>
      </c>
      <c r="J1360" s="19">
        <v>10000</v>
      </c>
      <c r="K1360" s="7"/>
    </row>
    <row r="1361" spans="1:11" ht="78.75" x14ac:dyDescent="0.2">
      <c r="A1361" s="18" t="s">
        <v>7</v>
      </c>
      <c r="B1361" s="7" t="s">
        <v>8</v>
      </c>
      <c r="C1361" s="7">
        <v>773</v>
      </c>
      <c r="D1361" s="7" t="s">
        <v>829</v>
      </c>
      <c r="E1361" s="7" t="s">
        <v>124</v>
      </c>
      <c r="F1361" s="7" t="s">
        <v>11</v>
      </c>
      <c r="G1361" s="7" t="s">
        <v>1344</v>
      </c>
      <c r="H1361" s="19" t="s">
        <v>621</v>
      </c>
      <c r="I1361" s="19">
        <v>10000</v>
      </c>
      <c r="J1361" s="19">
        <v>10000</v>
      </c>
      <c r="K1361" s="7"/>
    </row>
    <row r="1362" spans="1:11" ht="78.75" x14ac:dyDescent="0.2">
      <c r="A1362" s="18" t="s">
        <v>7</v>
      </c>
      <c r="B1362" s="7" t="s">
        <v>8</v>
      </c>
      <c r="C1362" s="7">
        <v>773</v>
      </c>
      <c r="D1362" s="7" t="s">
        <v>829</v>
      </c>
      <c r="E1362" s="7" t="s">
        <v>124</v>
      </c>
      <c r="F1362" s="7" t="s">
        <v>11</v>
      </c>
      <c r="G1362" s="7" t="s">
        <v>1345</v>
      </c>
      <c r="H1362" s="19" t="s">
        <v>621</v>
      </c>
      <c r="I1362" s="19">
        <v>5000</v>
      </c>
      <c r="J1362" s="19">
        <v>5000</v>
      </c>
      <c r="K1362" s="7"/>
    </row>
    <row r="1363" spans="1:11" ht="78.75" x14ac:dyDescent="0.2">
      <c r="A1363" s="18" t="s">
        <v>7</v>
      </c>
      <c r="B1363" s="7" t="s">
        <v>8</v>
      </c>
      <c r="C1363" s="7">
        <v>773</v>
      </c>
      <c r="D1363" s="7" t="s">
        <v>829</v>
      </c>
      <c r="E1363" s="7" t="s">
        <v>10</v>
      </c>
      <c r="F1363" s="7" t="s">
        <v>11</v>
      </c>
      <c r="G1363" s="7" t="s">
        <v>1346</v>
      </c>
      <c r="H1363" s="19" t="s">
        <v>621</v>
      </c>
      <c r="I1363" s="19">
        <v>3000</v>
      </c>
      <c r="J1363" s="19">
        <v>3000</v>
      </c>
      <c r="K1363" s="7"/>
    </row>
    <row r="1364" spans="1:11" ht="78.75" x14ac:dyDescent="0.2">
      <c r="A1364" s="18" t="s">
        <v>7</v>
      </c>
      <c r="B1364" s="7" t="s">
        <v>8</v>
      </c>
      <c r="C1364" s="7">
        <v>773</v>
      </c>
      <c r="D1364" s="7" t="s">
        <v>829</v>
      </c>
      <c r="E1364" s="7" t="s">
        <v>10</v>
      </c>
      <c r="F1364" s="7" t="s">
        <v>11</v>
      </c>
      <c r="G1364" s="7" t="s">
        <v>1347</v>
      </c>
      <c r="H1364" s="19" t="s">
        <v>621</v>
      </c>
      <c r="I1364" s="19">
        <v>5000</v>
      </c>
      <c r="J1364" s="19">
        <v>2551</v>
      </c>
      <c r="K1364" s="7"/>
    </row>
    <row r="1365" spans="1:11" ht="78.75" x14ac:dyDescent="0.2">
      <c r="A1365" s="18" t="s">
        <v>7</v>
      </c>
      <c r="B1365" s="7" t="s">
        <v>8</v>
      </c>
      <c r="C1365" s="7">
        <v>773</v>
      </c>
      <c r="D1365" s="7" t="s">
        <v>829</v>
      </c>
      <c r="E1365" s="7" t="s">
        <v>10</v>
      </c>
      <c r="F1365" s="7" t="s">
        <v>11</v>
      </c>
      <c r="G1365" s="7" t="s">
        <v>1131</v>
      </c>
      <c r="H1365" s="19" t="s">
        <v>621</v>
      </c>
      <c r="I1365" s="19">
        <v>2500</v>
      </c>
      <c r="J1365" s="19">
        <v>1875</v>
      </c>
      <c r="K1365" s="7"/>
    </row>
    <row r="1366" spans="1:11" ht="78.75" x14ac:dyDescent="0.2">
      <c r="A1366" s="18" t="s">
        <v>7</v>
      </c>
      <c r="B1366" s="7" t="s">
        <v>8</v>
      </c>
      <c r="C1366" s="7">
        <v>773</v>
      </c>
      <c r="D1366" s="7" t="s">
        <v>829</v>
      </c>
      <c r="E1366" s="7" t="s">
        <v>10</v>
      </c>
      <c r="F1366" s="7" t="s">
        <v>11</v>
      </c>
      <c r="G1366" s="7" t="s">
        <v>1348</v>
      </c>
      <c r="H1366" s="19" t="s">
        <v>621</v>
      </c>
      <c r="I1366" s="19">
        <v>1000</v>
      </c>
      <c r="J1366" s="19">
        <v>1000</v>
      </c>
      <c r="K1366" s="7"/>
    </row>
    <row r="1367" spans="1:11" ht="78.75" x14ac:dyDescent="0.2">
      <c r="A1367" s="18" t="s">
        <v>7</v>
      </c>
      <c r="B1367" s="7" t="s">
        <v>8</v>
      </c>
      <c r="C1367" s="7">
        <v>773</v>
      </c>
      <c r="D1367" s="7" t="s">
        <v>829</v>
      </c>
      <c r="E1367" s="7" t="s">
        <v>10</v>
      </c>
      <c r="F1367" s="7" t="s">
        <v>11</v>
      </c>
      <c r="G1367" s="7" t="s">
        <v>1349</v>
      </c>
      <c r="H1367" s="19" t="s">
        <v>621</v>
      </c>
      <c r="I1367" s="19">
        <v>2000</v>
      </c>
      <c r="J1367" s="19">
        <v>2000</v>
      </c>
      <c r="K1367" s="7"/>
    </row>
    <row r="1368" spans="1:11" ht="78.75" x14ac:dyDescent="0.2">
      <c r="A1368" s="18" t="s">
        <v>7</v>
      </c>
      <c r="B1368" s="7" t="s">
        <v>8</v>
      </c>
      <c r="C1368" s="7">
        <v>773</v>
      </c>
      <c r="D1368" s="7" t="s">
        <v>829</v>
      </c>
      <c r="E1368" s="7" t="s">
        <v>10</v>
      </c>
      <c r="F1368" s="7" t="s">
        <v>11</v>
      </c>
      <c r="G1368" s="7" t="s">
        <v>1132</v>
      </c>
      <c r="H1368" s="19" t="s">
        <v>621</v>
      </c>
      <c r="I1368" s="19">
        <v>10000</v>
      </c>
      <c r="J1368" s="19">
        <v>2118</v>
      </c>
      <c r="K1368" s="7"/>
    </row>
    <row r="1369" spans="1:11" ht="78.75" x14ac:dyDescent="0.2">
      <c r="A1369" s="18" t="s">
        <v>7</v>
      </c>
      <c r="B1369" s="7" t="s">
        <v>8</v>
      </c>
      <c r="C1369" s="7">
        <v>773</v>
      </c>
      <c r="D1369" s="7" t="s">
        <v>829</v>
      </c>
      <c r="E1369" s="7" t="s">
        <v>10</v>
      </c>
      <c r="F1369" s="7" t="s">
        <v>11</v>
      </c>
      <c r="G1369" s="7" t="s">
        <v>1350</v>
      </c>
      <c r="H1369" s="19" t="s">
        <v>621</v>
      </c>
      <c r="I1369" s="19">
        <v>5000</v>
      </c>
      <c r="J1369" s="19">
        <v>5000</v>
      </c>
      <c r="K1369" s="7"/>
    </row>
    <row r="1370" spans="1:11" ht="78.75" x14ac:dyDescent="0.2">
      <c r="A1370" s="18" t="s">
        <v>7</v>
      </c>
      <c r="B1370" s="7" t="s">
        <v>8</v>
      </c>
      <c r="C1370" s="7">
        <v>773</v>
      </c>
      <c r="D1370" s="7" t="s">
        <v>829</v>
      </c>
      <c r="E1370" s="7" t="s">
        <v>10</v>
      </c>
      <c r="F1370" s="7" t="s">
        <v>11</v>
      </c>
      <c r="G1370" s="7" t="s">
        <v>1137</v>
      </c>
      <c r="H1370" s="19" t="s">
        <v>621</v>
      </c>
      <c r="I1370" s="19">
        <v>6000</v>
      </c>
      <c r="J1370" s="19">
        <v>6000</v>
      </c>
      <c r="K1370" s="7"/>
    </row>
    <row r="1371" spans="1:11" ht="78.75" x14ac:dyDescent="0.2">
      <c r="A1371" s="18" t="s">
        <v>7</v>
      </c>
      <c r="B1371" s="7" t="s">
        <v>8</v>
      </c>
      <c r="C1371" s="7">
        <v>774</v>
      </c>
      <c r="D1371" s="7" t="s">
        <v>829</v>
      </c>
      <c r="E1371" s="7" t="s">
        <v>10</v>
      </c>
      <c r="F1371" s="7" t="s">
        <v>11</v>
      </c>
      <c r="G1371" s="7" t="s">
        <v>1351</v>
      </c>
      <c r="H1371" s="19" t="s">
        <v>621</v>
      </c>
      <c r="I1371" s="19">
        <v>5000</v>
      </c>
      <c r="J1371" s="19">
        <v>5000</v>
      </c>
      <c r="K1371" s="7"/>
    </row>
    <row r="1372" spans="1:11" ht="78.75" x14ac:dyDescent="0.2">
      <c r="A1372" s="18" t="s">
        <v>7</v>
      </c>
      <c r="B1372" s="7" t="s">
        <v>8</v>
      </c>
      <c r="C1372" s="7">
        <v>774</v>
      </c>
      <c r="D1372" s="7" t="s">
        <v>829</v>
      </c>
      <c r="E1372" s="7" t="s">
        <v>10</v>
      </c>
      <c r="F1372" s="7" t="s">
        <v>11</v>
      </c>
      <c r="G1372" s="7" t="s">
        <v>290</v>
      </c>
      <c r="H1372" s="19" t="s">
        <v>621</v>
      </c>
      <c r="I1372" s="19">
        <v>80000</v>
      </c>
      <c r="J1372" s="19">
        <v>80000</v>
      </c>
      <c r="K1372" s="7"/>
    </row>
    <row r="1373" spans="1:11" ht="78.75" x14ac:dyDescent="0.2">
      <c r="A1373" s="18" t="s">
        <v>7</v>
      </c>
      <c r="B1373" s="7" t="s">
        <v>8</v>
      </c>
      <c r="C1373" s="7">
        <v>774</v>
      </c>
      <c r="D1373" s="7" t="s">
        <v>829</v>
      </c>
      <c r="E1373" s="7" t="s">
        <v>10</v>
      </c>
      <c r="F1373" s="7" t="s">
        <v>11</v>
      </c>
      <c r="G1373" s="7" t="s">
        <v>1352</v>
      </c>
      <c r="H1373" s="19" t="s">
        <v>621</v>
      </c>
      <c r="I1373" s="19">
        <v>5000</v>
      </c>
      <c r="J1373" s="19">
        <v>317</v>
      </c>
      <c r="K1373" s="7"/>
    </row>
    <row r="1374" spans="1:11" ht="78.75" x14ac:dyDescent="0.2">
      <c r="A1374" s="18" t="s">
        <v>7</v>
      </c>
      <c r="B1374" s="7" t="s">
        <v>8</v>
      </c>
      <c r="C1374" s="7">
        <v>774</v>
      </c>
      <c r="D1374" s="7" t="s">
        <v>829</v>
      </c>
      <c r="E1374" s="7" t="s">
        <v>10</v>
      </c>
      <c r="F1374" s="7" t="s">
        <v>11</v>
      </c>
      <c r="G1374" s="7" t="s">
        <v>1155</v>
      </c>
      <c r="H1374" s="19" t="s">
        <v>621</v>
      </c>
      <c r="I1374" s="19">
        <v>2000</v>
      </c>
      <c r="J1374" s="19">
        <v>2000</v>
      </c>
      <c r="K1374" s="7"/>
    </row>
    <row r="1375" spans="1:11" ht="78.75" x14ac:dyDescent="0.2">
      <c r="A1375" s="18" t="s">
        <v>7</v>
      </c>
      <c r="B1375" s="7" t="s">
        <v>8</v>
      </c>
      <c r="C1375" s="7">
        <v>774</v>
      </c>
      <c r="D1375" s="7" t="s">
        <v>829</v>
      </c>
      <c r="E1375" s="7" t="s">
        <v>10</v>
      </c>
      <c r="F1375" s="7" t="s">
        <v>11</v>
      </c>
      <c r="G1375" s="7" t="s">
        <v>1353</v>
      </c>
      <c r="H1375" s="19" t="s">
        <v>621</v>
      </c>
      <c r="I1375" s="19">
        <v>4000</v>
      </c>
      <c r="J1375" s="19">
        <v>180</v>
      </c>
      <c r="K1375" s="7"/>
    </row>
    <row r="1376" spans="1:11" ht="78.75" x14ac:dyDescent="0.2">
      <c r="A1376" s="18" t="s">
        <v>7</v>
      </c>
      <c r="B1376" s="7" t="s">
        <v>8</v>
      </c>
      <c r="C1376" s="7">
        <v>774</v>
      </c>
      <c r="D1376" s="7" t="s">
        <v>829</v>
      </c>
      <c r="E1376" s="7" t="s">
        <v>10</v>
      </c>
      <c r="F1376" s="7" t="s">
        <v>11</v>
      </c>
      <c r="G1376" s="7" t="s">
        <v>1354</v>
      </c>
      <c r="H1376" s="19" t="s">
        <v>621</v>
      </c>
      <c r="I1376" s="19">
        <v>30000</v>
      </c>
      <c r="J1376" s="19">
        <v>5262</v>
      </c>
      <c r="K1376" s="7"/>
    </row>
    <row r="1377" spans="1:11" ht="78.75" x14ac:dyDescent="0.2">
      <c r="A1377" s="18" t="s">
        <v>7</v>
      </c>
      <c r="B1377" s="7" t="s">
        <v>8</v>
      </c>
      <c r="C1377" s="7">
        <v>774</v>
      </c>
      <c r="D1377" s="7" t="s">
        <v>829</v>
      </c>
      <c r="E1377" s="7" t="s">
        <v>10</v>
      </c>
      <c r="F1377" s="7" t="s">
        <v>11</v>
      </c>
      <c r="G1377" s="7" t="s">
        <v>1355</v>
      </c>
      <c r="H1377" s="19" t="s">
        <v>621</v>
      </c>
      <c r="I1377" s="19">
        <v>59000</v>
      </c>
      <c r="J1377" s="19">
        <v>294</v>
      </c>
      <c r="K1377" s="7"/>
    </row>
    <row r="1378" spans="1:11" ht="78.75" x14ac:dyDescent="0.2">
      <c r="A1378" s="18" t="s">
        <v>7</v>
      </c>
      <c r="B1378" s="7" t="s">
        <v>8</v>
      </c>
      <c r="C1378" s="7">
        <v>774</v>
      </c>
      <c r="D1378" s="7" t="s">
        <v>829</v>
      </c>
      <c r="E1378" s="7" t="s">
        <v>10</v>
      </c>
      <c r="F1378" s="7" t="s">
        <v>11</v>
      </c>
      <c r="G1378" s="7" t="s">
        <v>1356</v>
      </c>
      <c r="H1378" s="19" t="s">
        <v>621</v>
      </c>
      <c r="I1378" s="19">
        <v>4500</v>
      </c>
      <c r="J1378" s="19">
        <v>4500</v>
      </c>
      <c r="K1378" s="7"/>
    </row>
    <row r="1379" spans="1:11" ht="78.75" x14ac:dyDescent="0.2">
      <c r="A1379" s="18" t="s">
        <v>7</v>
      </c>
      <c r="B1379" s="7" t="s">
        <v>8</v>
      </c>
      <c r="C1379" s="7">
        <v>774</v>
      </c>
      <c r="D1379" s="7" t="s">
        <v>829</v>
      </c>
      <c r="E1379" s="7" t="s">
        <v>10</v>
      </c>
      <c r="F1379" s="7" t="s">
        <v>11</v>
      </c>
      <c r="G1379" s="7" t="s">
        <v>1357</v>
      </c>
      <c r="H1379" s="19" t="s">
        <v>621</v>
      </c>
      <c r="I1379" s="19">
        <v>3000</v>
      </c>
      <c r="J1379" s="19">
        <v>3000</v>
      </c>
      <c r="K1379" s="7"/>
    </row>
    <row r="1380" spans="1:11" ht="78.75" x14ac:dyDescent="0.2">
      <c r="A1380" s="18" t="s">
        <v>7</v>
      </c>
      <c r="B1380" s="7" t="s">
        <v>8</v>
      </c>
      <c r="C1380" s="7">
        <v>774</v>
      </c>
      <c r="D1380" s="7" t="s">
        <v>829</v>
      </c>
      <c r="E1380" s="7" t="s">
        <v>10</v>
      </c>
      <c r="F1380" s="7" t="s">
        <v>11</v>
      </c>
      <c r="G1380" s="7" t="s">
        <v>1285</v>
      </c>
      <c r="H1380" s="19" t="s">
        <v>621</v>
      </c>
      <c r="I1380" s="19">
        <v>3000</v>
      </c>
      <c r="J1380" s="19">
        <v>3000</v>
      </c>
      <c r="K1380" s="7"/>
    </row>
    <row r="1381" spans="1:11" ht="78.75" x14ac:dyDescent="0.2">
      <c r="A1381" s="18" t="s">
        <v>7</v>
      </c>
      <c r="B1381" s="7" t="s">
        <v>8</v>
      </c>
      <c r="C1381" s="7">
        <v>774</v>
      </c>
      <c r="D1381" s="7" t="s">
        <v>829</v>
      </c>
      <c r="E1381" s="7" t="s">
        <v>10</v>
      </c>
      <c r="F1381" s="7" t="s">
        <v>11</v>
      </c>
      <c r="G1381" s="7" t="s">
        <v>1168</v>
      </c>
      <c r="H1381" s="19" t="s">
        <v>621</v>
      </c>
      <c r="I1381" s="19">
        <v>3000</v>
      </c>
      <c r="J1381" s="19">
        <v>3000</v>
      </c>
      <c r="K1381" s="7"/>
    </row>
    <row r="1382" spans="1:11" ht="78.75" x14ac:dyDescent="0.2">
      <c r="A1382" s="18" t="s">
        <v>7</v>
      </c>
      <c r="B1382" s="7" t="s">
        <v>8</v>
      </c>
      <c r="C1382" s="7">
        <v>774</v>
      </c>
      <c r="D1382" s="7" t="s">
        <v>829</v>
      </c>
      <c r="E1382" s="7" t="s">
        <v>10</v>
      </c>
      <c r="F1382" s="7" t="s">
        <v>11</v>
      </c>
      <c r="G1382" s="7" t="s">
        <v>1358</v>
      </c>
      <c r="H1382" s="19" t="s">
        <v>621</v>
      </c>
      <c r="I1382" s="19">
        <v>5000</v>
      </c>
      <c r="J1382" s="19">
        <v>171</v>
      </c>
      <c r="K1382" s="7"/>
    </row>
    <row r="1383" spans="1:11" ht="78.75" x14ac:dyDescent="0.2">
      <c r="A1383" s="18" t="s">
        <v>7</v>
      </c>
      <c r="B1383" s="7" t="s">
        <v>8</v>
      </c>
      <c r="C1383" s="7">
        <v>774</v>
      </c>
      <c r="D1383" s="7" t="s">
        <v>829</v>
      </c>
      <c r="E1383" s="7" t="s">
        <v>10</v>
      </c>
      <c r="F1383" s="7" t="s">
        <v>11</v>
      </c>
      <c r="G1383" s="7" t="s">
        <v>1359</v>
      </c>
      <c r="H1383" s="19" t="s">
        <v>621</v>
      </c>
      <c r="I1383" s="19">
        <v>1500</v>
      </c>
      <c r="J1383" s="19">
        <v>1500</v>
      </c>
      <c r="K1383" s="7"/>
    </row>
    <row r="1384" spans="1:11" ht="78.75" x14ac:dyDescent="0.2">
      <c r="A1384" s="18" t="s">
        <v>7</v>
      </c>
      <c r="B1384" s="7" t="s">
        <v>8</v>
      </c>
      <c r="C1384" s="7">
        <v>774</v>
      </c>
      <c r="D1384" s="7" t="s">
        <v>829</v>
      </c>
      <c r="E1384" s="7" t="s">
        <v>10</v>
      </c>
      <c r="F1384" s="7" t="s">
        <v>11</v>
      </c>
      <c r="G1384" s="7" t="s">
        <v>1360</v>
      </c>
      <c r="H1384" s="19" t="s">
        <v>621</v>
      </c>
      <c r="I1384" s="19">
        <v>4000</v>
      </c>
      <c r="J1384" s="19">
        <v>315</v>
      </c>
      <c r="K1384" s="7"/>
    </row>
    <row r="1385" spans="1:11" ht="78.75" x14ac:dyDescent="0.2">
      <c r="A1385" s="18" t="s">
        <v>7</v>
      </c>
      <c r="B1385" s="7" t="s">
        <v>8</v>
      </c>
      <c r="C1385" s="7">
        <v>774</v>
      </c>
      <c r="D1385" s="7" t="s">
        <v>829</v>
      </c>
      <c r="E1385" s="7" t="s">
        <v>10</v>
      </c>
      <c r="F1385" s="7" t="s">
        <v>11</v>
      </c>
      <c r="G1385" s="7" t="s">
        <v>1361</v>
      </c>
      <c r="H1385" s="19" t="s">
        <v>621</v>
      </c>
      <c r="I1385" s="19">
        <v>1000</v>
      </c>
      <c r="J1385" s="19">
        <v>1000</v>
      </c>
      <c r="K1385" s="7"/>
    </row>
    <row r="1386" spans="1:11" ht="78.75" x14ac:dyDescent="0.2">
      <c r="A1386" s="18" t="s">
        <v>7</v>
      </c>
      <c r="B1386" s="7" t="s">
        <v>8</v>
      </c>
      <c r="C1386" s="7">
        <v>774</v>
      </c>
      <c r="D1386" s="7" t="s">
        <v>829</v>
      </c>
      <c r="E1386" s="7" t="s">
        <v>10</v>
      </c>
      <c r="F1386" s="7" t="s">
        <v>11</v>
      </c>
      <c r="G1386" s="7" t="s">
        <v>1362</v>
      </c>
      <c r="H1386" s="19" t="s">
        <v>621</v>
      </c>
      <c r="I1386" s="19">
        <v>5000</v>
      </c>
      <c r="J1386" s="19">
        <v>5000</v>
      </c>
      <c r="K1386" s="7"/>
    </row>
    <row r="1387" spans="1:11" ht="78.75" x14ac:dyDescent="0.2">
      <c r="A1387" s="18" t="s">
        <v>7</v>
      </c>
      <c r="B1387" s="7" t="s">
        <v>8</v>
      </c>
      <c r="C1387" s="7">
        <v>774</v>
      </c>
      <c r="D1387" s="7" t="s">
        <v>829</v>
      </c>
      <c r="E1387" s="7" t="s">
        <v>10</v>
      </c>
      <c r="F1387" s="7" t="s">
        <v>11</v>
      </c>
      <c r="G1387" s="7" t="s">
        <v>1363</v>
      </c>
      <c r="H1387" s="19" t="s">
        <v>621</v>
      </c>
      <c r="I1387" s="19">
        <v>5000</v>
      </c>
      <c r="J1387" s="19">
        <v>5000</v>
      </c>
      <c r="K1387" s="7"/>
    </row>
    <row r="1388" spans="1:11" ht="78.75" x14ac:dyDescent="0.2">
      <c r="A1388" s="18" t="s">
        <v>7</v>
      </c>
      <c r="B1388" s="7" t="s">
        <v>8</v>
      </c>
      <c r="C1388" s="7">
        <v>774</v>
      </c>
      <c r="D1388" s="7" t="s">
        <v>829</v>
      </c>
      <c r="E1388" s="7" t="s">
        <v>10</v>
      </c>
      <c r="F1388" s="7" t="s">
        <v>11</v>
      </c>
      <c r="G1388" s="7" t="s">
        <v>1364</v>
      </c>
      <c r="H1388" s="19" t="s">
        <v>621</v>
      </c>
      <c r="I1388" s="19">
        <v>5000</v>
      </c>
      <c r="J1388" s="19">
        <v>5000</v>
      </c>
      <c r="K1388" s="7"/>
    </row>
    <row r="1389" spans="1:11" ht="78.75" x14ac:dyDescent="0.2">
      <c r="A1389" s="18" t="s">
        <v>7</v>
      </c>
      <c r="B1389" s="7" t="s">
        <v>8</v>
      </c>
      <c r="C1389" s="7">
        <v>774</v>
      </c>
      <c r="D1389" s="7" t="s">
        <v>829</v>
      </c>
      <c r="E1389" s="7" t="s">
        <v>10</v>
      </c>
      <c r="F1389" s="7" t="s">
        <v>11</v>
      </c>
      <c r="G1389" s="7" t="s">
        <v>1365</v>
      </c>
      <c r="H1389" s="19" t="s">
        <v>621</v>
      </c>
      <c r="I1389" s="19">
        <v>10000</v>
      </c>
      <c r="J1389" s="19">
        <v>10000</v>
      </c>
      <c r="K1389" s="7"/>
    </row>
    <row r="1390" spans="1:11" ht="78.75" x14ac:dyDescent="0.2">
      <c r="A1390" s="18" t="s">
        <v>7</v>
      </c>
      <c r="B1390" s="7" t="s">
        <v>8</v>
      </c>
      <c r="C1390" s="7">
        <v>774</v>
      </c>
      <c r="D1390" s="7" t="s">
        <v>829</v>
      </c>
      <c r="E1390" s="7" t="s">
        <v>10</v>
      </c>
      <c r="F1390" s="7" t="s">
        <v>11</v>
      </c>
      <c r="G1390" s="7" t="s">
        <v>1366</v>
      </c>
      <c r="H1390" s="19" t="s">
        <v>621</v>
      </c>
      <c r="I1390" s="19">
        <v>5000</v>
      </c>
      <c r="J1390" s="19">
        <v>5000</v>
      </c>
      <c r="K1390" s="7"/>
    </row>
    <row r="1391" spans="1:11" ht="78.75" x14ac:dyDescent="0.2">
      <c r="A1391" s="18" t="s">
        <v>7</v>
      </c>
      <c r="B1391" s="7" t="s">
        <v>8</v>
      </c>
      <c r="C1391" s="7">
        <v>774</v>
      </c>
      <c r="D1391" s="7" t="s">
        <v>829</v>
      </c>
      <c r="E1391" s="7" t="s">
        <v>10</v>
      </c>
      <c r="F1391" s="7" t="s">
        <v>11</v>
      </c>
      <c r="G1391" s="7" t="s">
        <v>1367</v>
      </c>
      <c r="H1391" s="19" t="s">
        <v>621</v>
      </c>
      <c r="I1391" s="19">
        <v>2000</v>
      </c>
      <c r="J1391" s="19">
        <v>2000</v>
      </c>
      <c r="K1391" s="7"/>
    </row>
    <row r="1392" spans="1:11" ht="78.75" x14ac:dyDescent="0.2">
      <c r="A1392" s="18" t="s">
        <v>7</v>
      </c>
      <c r="B1392" s="7" t="s">
        <v>8</v>
      </c>
      <c r="C1392" s="7">
        <v>774</v>
      </c>
      <c r="D1392" s="7" t="s">
        <v>829</v>
      </c>
      <c r="E1392" s="7" t="s">
        <v>10</v>
      </c>
      <c r="F1392" s="7" t="s">
        <v>11</v>
      </c>
      <c r="G1392" s="7" t="s">
        <v>1368</v>
      </c>
      <c r="H1392" s="19" t="s">
        <v>621</v>
      </c>
      <c r="I1392" s="19">
        <v>2000</v>
      </c>
      <c r="J1392" s="19">
        <v>2000</v>
      </c>
      <c r="K1392" s="7"/>
    </row>
    <row r="1393" spans="1:11" ht="78.75" x14ac:dyDescent="0.2">
      <c r="A1393" s="18" t="s">
        <v>7</v>
      </c>
      <c r="B1393" s="7" t="s">
        <v>8</v>
      </c>
      <c r="C1393" s="7">
        <v>774</v>
      </c>
      <c r="D1393" s="7" t="s">
        <v>829</v>
      </c>
      <c r="E1393" s="7" t="s">
        <v>10</v>
      </c>
      <c r="F1393" s="7" t="s">
        <v>11</v>
      </c>
      <c r="G1393" s="7" t="s">
        <v>1369</v>
      </c>
      <c r="H1393" s="19" t="s">
        <v>621</v>
      </c>
      <c r="I1393" s="19">
        <v>5000</v>
      </c>
      <c r="J1393" s="19">
        <v>5000</v>
      </c>
      <c r="K1393" s="7"/>
    </row>
    <row r="1394" spans="1:11" ht="78.75" x14ac:dyDescent="0.2">
      <c r="A1394" s="18" t="s">
        <v>7</v>
      </c>
      <c r="B1394" s="7" t="s">
        <v>8</v>
      </c>
      <c r="C1394" s="7">
        <v>774</v>
      </c>
      <c r="D1394" s="7" t="s">
        <v>829</v>
      </c>
      <c r="E1394" s="7" t="s">
        <v>10</v>
      </c>
      <c r="F1394" s="7" t="s">
        <v>11</v>
      </c>
      <c r="G1394" s="7" t="s">
        <v>1118</v>
      </c>
      <c r="H1394" s="19" t="s">
        <v>621</v>
      </c>
      <c r="I1394" s="19">
        <v>50000</v>
      </c>
      <c r="J1394" s="19">
        <v>24009</v>
      </c>
      <c r="K1394" s="7"/>
    </row>
    <row r="1395" spans="1:11" ht="78.75" x14ac:dyDescent="0.2">
      <c r="A1395" s="18" t="s">
        <v>7</v>
      </c>
      <c r="B1395" s="7" t="s">
        <v>8</v>
      </c>
      <c r="C1395" s="7">
        <v>774</v>
      </c>
      <c r="D1395" s="7" t="s">
        <v>829</v>
      </c>
      <c r="E1395" s="7" t="s">
        <v>10</v>
      </c>
      <c r="F1395" s="7" t="s">
        <v>11</v>
      </c>
      <c r="G1395" s="7" t="s">
        <v>1370</v>
      </c>
      <c r="H1395" s="19" t="s">
        <v>621</v>
      </c>
      <c r="I1395" s="19">
        <v>5000</v>
      </c>
      <c r="J1395" s="19">
        <v>3750</v>
      </c>
      <c r="K1395" s="7"/>
    </row>
    <row r="1396" spans="1:11" ht="78.75" x14ac:dyDescent="0.2">
      <c r="A1396" s="18" t="s">
        <v>7</v>
      </c>
      <c r="B1396" s="7" t="s">
        <v>8</v>
      </c>
      <c r="C1396" s="7">
        <v>774</v>
      </c>
      <c r="D1396" s="7" t="s">
        <v>829</v>
      </c>
      <c r="E1396" s="7" t="s">
        <v>10</v>
      </c>
      <c r="F1396" s="7" t="s">
        <v>11</v>
      </c>
      <c r="G1396" s="7" t="s">
        <v>1371</v>
      </c>
      <c r="H1396" s="19" t="s">
        <v>621</v>
      </c>
      <c r="I1396" s="19">
        <v>7500</v>
      </c>
      <c r="J1396" s="19">
        <v>102</v>
      </c>
      <c r="K1396" s="7"/>
    </row>
    <row r="1397" spans="1:11" ht="78.75" x14ac:dyDescent="0.2">
      <c r="A1397" s="18" t="s">
        <v>7</v>
      </c>
      <c r="B1397" s="7" t="s">
        <v>8</v>
      </c>
      <c r="C1397" s="7">
        <v>774</v>
      </c>
      <c r="D1397" s="7" t="s">
        <v>829</v>
      </c>
      <c r="E1397" s="7" t="s">
        <v>10</v>
      </c>
      <c r="F1397" s="7" t="s">
        <v>11</v>
      </c>
      <c r="G1397" s="7" t="s">
        <v>1372</v>
      </c>
      <c r="H1397" s="19" t="s">
        <v>621</v>
      </c>
      <c r="I1397" s="19">
        <v>1500</v>
      </c>
      <c r="J1397" s="19">
        <v>1500</v>
      </c>
      <c r="K1397" s="7"/>
    </row>
    <row r="1398" spans="1:11" ht="78.75" x14ac:dyDescent="0.2">
      <c r="A1398" s="18" t="s">
        <v>7</v>
      </c>
      <c r="B1398" s="7" t="s">
        <v>8</v>
      </c>
      <c r="C1398" s="7">
        <v>774</v>
      </c>
      <c r="D1398" s="7" t="s">
        <v>829</v>
      </c>
      <c r="E1398" s="7" t="s">
        <v>10</v>
      </c>
      <c r="F1398" s="7" t="s">
        <v>11</v>
      </c>
      <c r="G1398" s="7" t="s">
        <v>1187</v>
      </c>
      <c r="H1398" s="19" t="s">
        <v>621</v>
      </c>
      <c r="I1398" s="19">
        <v>3000</v>
      </c>
      <c r="J1398" s="19">
        <v>3000</v>
      </c>
      <c r="K1398" s="7"/>
    </row>
    <row r="1399" spans="1:11" ht="78.75" x14ac:dyDescent="0.2">
      <c r="A1399" s="18" t="s">
        <v>7</v>
      </c>
      <c r="B1399" s="7" t="s">
        <v>8</v>
      </c>
      <c r="C1399" s="7">
        <v>774</v>
      </c>
      <c r="D1399" s="7" t="s">
        <v>829</v>
      </c>
      <c r="E1399" s="7" t="s">
        <v>10</v>
      </c>
      <c r="F1399" s="7" t="s">
        <v>11</v>
      </c>
      <c r="G1399" s="7" t="s">
        <v>1373</v>
      </c>
      <c r="H1399" s="19" t="s">
        <v>621</v>
      </c>
      <c r="I1399" s="19">
        <v>1000</v>
      </c>
      <c r="J1399" s="19">
        <v>1000</v>
      </c>
      <c r="K1399" s="7"/>
    </row>
    <row r="1400" spans="1:11" ht="78.75" x14ac:dyDescent="0.2">
      <c r="A1400" s="18" t="s">
        <v>7</v>
      </c>
      <c r="B1400" s="7" t="s">
        <v>8</v>
      </c>
      <c r="C1400" s="7">
        <v>774</v>
      </c>
      <c r="D1400" s="7" t="s">
        <v>829</v>
      </c>
      <c r="E1400" s="7" t="s">
        <v>10</v>
      </c>
      <c r="F1400" s="7" t="s">
        <v>11</v>
      </c>
      <c r="G1400" s="7" t="s">
        <v>1374</v>
      </c>
      <c r="H1400" s="19" t="s">
        <v>621</v>
      </c>
      <c r="I1400" s="19">
        <v>12000</v>
      </c>
      <c r="J1400" s="19">
        <v>12000</v>
      </c>
      <c r="K1400" s="7"/>
    </row>
    <row r="1401" spans="1:11" ht="78.75" x14ac:dyDescent="0.2">
      <c r="A1401" s="18" t="s">
        <v>7</v>
      </c>
      <c r="B1401" s="7" t="s">
        <v>8</v>
      </c>
      <c r="C1401" s="7">
        <v>774</v>
      </c>
      <c r="D1401" s="7" t="s">
        <v>829</v>
      </c>
      <c r="E1401" s="7" t="s">
        <v>10</v>
      </c>
      <c r="F1401" s="7" t="s">
        <v>11</v>
      </c>
      <c r="G1401" s="7" t="s">
        <v>1375</v>
      </c>
      <c r="H1401" s="19" t="s">
        <v>621</v>
      </c>
      <c r="I1401" s="19">
        <v>10000</v>
      </c>
      <c r="J1401" s="19">
        <v>10000</v>
      </c>
      <c r="K1401" s="7"/>
    </row>
    <row r="1402" spans="1:11" ht="78.75" x14ac:dyDescent="0.2">
      <c r="A1402" s="18" t="s">
        <v>7</v>
      </c>
      <c r="B1402" s="7" t="s">
        <v>8</v>
      </c>
      <c r="C1402" s="7">
        <v>774</v>
      </c>
      <c r="D1402" s="7" t="s">
        <v>829</v>
      </c>
      <c r="E1402" s="7" t="s">
        <v>10</v>
      </c>
      <c r="F1402" s="7" t="s">
        <v>11</v>
      </c>
      <c r="G1402" s="7" t="s">
        <v>1376</v>
      </c>
      <c r="H1402" s="19" t="s">
        <v>621</v>
      </c>
      <c r="I1402" s="19">
        <v>4500</v>
      </c>
      <c r="J1402" s="19">
        <v>836</v>
      </c>
      <c r="K1402" s="7"/>
    </row>
    <row r="1403" spans="1:11" ht="78.75" x14ac:dyDescent="0.2">
      <c r="A1403" s="18" t="s">
        <v>7</v>
      </c>
      <c r="B1403" s="7" t="s">
        <v>8</v>
      </c>
      <c r="C1403" s="7">
        <v>774</v>
      </c>
      <c r="D1403" s="7" t="s">
        <v>829</v>
      </c>
      <c r="E1403" s="7" t="s">
        <v>10</v>
      </c>
      <c r="F1403" s="7" t="s">
        <v>11</v>
      </c>
      <c r="G1403" s="7" t="s">
        <v>1377</v>
      </c>
      <c r="H1403" s="19" t="s">
        <v>621</v>
      </c>
      <c r="I1403" s="19">
        <v>5000</v>
      </c>
      <c r="J1403" s="19">
        <v>137</v>
      </c>
      <c r="K1403" s="7"/>
    </row>
    <row r="1404" spans="1:11" ht="78.75" x14ac:dyDescent="0.2">
      <c r="A1404" s="18" t="s">
        <v>7</v>
      </c>
      <c r="B1404" s="7" t="s">
        <v>8</v>
      </c>
      <c r="C1404" s="7">
        <v>774</v>
      </c>
      <c r="D1404" s="7" t="s">
        <v>829</v>
      </c>
      <c r="E1404" s="7" t="s">
        <v>10</v>
      </c>
      <c r="F1404" s="7" t="s">
        <v>11</v>
      </c>
      <c r="G1404" s="7" t="s">
        <v>1378</v>
      </c>
      <c r="H1404" s="19" t="s">
        <v>621</v>
      </c>
      <c r="I1404" s="19">
        <v>5000</v>
      </c>
      <c r="J1404" s="19">
        <v>5000</v>
      </c>
      <c r="K1404" s="7"/>
    </row>
    <row r="1405" spans="1:11" ht="78.75" x14ac:dyDescent="0.2">
      <c r="A1405" s="18" t="s">
        <v>7</v>
      </c>
      <c r="B1405" s="7" t="s">
        <v>8</v>
      </c>
      <c r="C1405" s="7">
        <v>774</v>
      </c>
      <c r="D1405" s="7" t="s">
        <v>829</v>
      </c>
      <c r="E1405" s="7" t="s">
        <v>10</v>
      </c>
      <c r="F1405" s="7" t="s">
        <v>11</v>
      </c>
      <c r="G1405" s="7" t="s">
        <v>1379</v>
      </c>
      <c r="H1405" s="19" t="s">
        <v>621</v>
      </c>
      <c r="I1405" s="19">
        <v>10000</v>
      </c>
      <c r="J1405" s="19">
        <v>10000</v>
      </c>
      <c r="K1405" s="7"/>
    </row>
    <row r="1406" spans="1:11" ht="78.75" x14ac:dyDescent="0.2">
      <c r="A1406" s="18" t="s">
        <v>7</v>
      </c>
      <c r="B1406" s="7" t="s">
        <v>8</v>
      </c>
      <c r="C1406" s="7">
        <v>774</v>
      </c>
      <c r="D1406" s="7" t="s">
        <v>829</v>
      </c>
      <c r="E1406" s="7" t="s">
        <v>10</v>
      </c>
      <c r="F1406" s="7" t="s">
        <v>11</v>
      </c>
      <c r="G1406" s="7" t="s">
        <v>1380</v>
      </c>
      <c r="H1406" s="19" t="s">
        <v>621</v>
      </c>
      <c r="I1406" s="19">
        <v>10000</v>
      </c>
      <c r="J1406" s="19">
        <v>10000</v>
      </c>
      <c r="K1406" s="7"/>
    </row>
    <row r="1407" spans="1:11" ht="78.75" x14ac:dyDescent="0.2">
      <c r="A1407" s="18" t="s">
        <v>7</v>
      </c>
      <c r="B1407" s="7" t="s">
        <v>8</v>
      </c>
      <c r="C1407" s="7">
        <v>774</v>
      </c>
      <c r="D1407" s="7" t="s">
        <v>829</v>
      </c>
      <c r="E1407" s="7" t="s">
        <v>10</v>
      </c>
      <c r="F1407" s="7" t="s">
        <v>11</v>
      </c>
      <c r="G1407" s="7" t="s">
        <v>1381</v>
      </c>
      <c r="H1407" s="19" t="s">
        <v>621</v>
      </c>
      <c r="I1407" s="19">
        <v>8500</v>
      </c>
      <c r="J1407" s="19">
        <v>8500</v>
      </c>
      <c r="K1407" s="7"/>
    </row>
    <row r="1408" spans="1:11" ht="78.75" x14ac:dyDescent="0.2">
      <c r="A1408" s="18" t="s">
        <v>7</v>
      </c>
      <c r="B1408" s="7" t="s">
        <v>8</v>
      </c>
      <c r="C1408" s="7">
        <v>774</v>
      </c>
      <c r="D1408" s="7" t="s">
        <v>829</v>
      </c>
      <c r="E1408" s="7" t="s">
        <v>10</v>
      </c>
      <c r="F1408" s="7" t="s">
        <v>11</v>
      </c>
      <c r="G1408" s="7" t="s">
        <v>1382</v>
      </c>
      <c r="H1408" s="19" t="s">
        <v>621</v>
      </c>
      <c r="I1408" s="19">
        <v>3000</v>
      </c>
      <c r="J1408" s="19">
        <v>3000</v>
      </c>
      <c r="K1408" s="7"/>
    </row>
    <row r="1409" spans="1:11" ht="78.75" x14ac:dyDescent="0.2">
      <c r="A1409" s="18" t="s">
        <v>7</v>
      </c>
      <c r="B1409" s="7" t="s">
        <v>8</v>
      </c>
      <c r="C1409" s="7">
        <v>774</v>
      </c>
      <c r="D1409" s="7" t="s">
        <v>829</v>
      </c>
      <c r="E1409" s="7" t="s">
        <v>10</v>
      </c>
      <c r="F1409" s="7" t="s">
        <v>11</v>
      </c>
      <c r="G1409" s="7" t="s">
        <v>1205</v>
      </c>
      <c r="H1409" s="19" t="s">
        <v>621</v>
      </c>
      <c r="I1409" s="19">
        <v>3000</v>
      </c>
      <c r="J1409" s="19">
        <v>3000</v>
      </c>
      <c r="K1409" s="7"/>
    </row>
    <row r="1410" spans="1:11" ht="78.75" x14ac:dyDescent="0.2">
      <c r="A1410" s="18" t="s">
        <v>7</v>
      </c>
      <c r="B1410" s="7" t="s">
        <v>8</v>
      </c>
      <c r="C1410" s="7">
        <v>774</v>
      </c>
      <c r="D1410" s="7" t="s">
        <v>829</v>
      </c>
      <c r="E1410" s="7" t="s">
        <v>10</v>
      </c>
      <c r="F1410" s="7" t="s">
        <v>11</v>
      </c>
      <c r="G1410" s="7" t="s">
        <v>1383</v>
      </c>
      <c r="H1410" s="19" t="s">
        <v>621</v>
      </c>
      <c r="I1410" s="19">
        <v>3000</v>
      </c>
      <c r="J1410" s="19">
        <v>155</v>
      </c>
      <c r="K1410" s="7"/>
    </row>
    <row r="1411" spans="1:11" ht="78.75" x14ac:dyDescent="0.2">
      <c r="A1411" s="18" t="s">
        <v>7</v>
      </c>
      <c r="B1411" s="7" t="s">
        <v>8</v>
      </c>
      <c r="C1411" s="7">
        <v>775</v>
      </c>
      <c r="D1411" s="7" t="s">
        <v>829</v>
      </c>
      <c r="E1411" s="7" t="s">
        <v>10</v>
      </c>
      <c r="F1411" s="7" t="s">
        <v>11</v>
      </c>
      <c r="G1411" s="7" t="s">
        <v>1384</v>
      </c>
      <c r="H1411" s="19" t="s">
        <v>621</v>
      </c>
      <c r="I1411" s="19">
        <v>5000</v>
      </c>
      <c r="J1411" s="19">
        <v>5000</v>
      </c>
      <c r="K1411" s="7"/>
    </row>
    <row r="1412" spans="1:11" ht="78.75" x14ac:dyDescent="0.2">
      <c r="A1412" s="18" t="s">
        <v>7</v>
      </c>
      <c r="B1412" s="7" t="s">
        <v>8</v>
      </c>
      <c r="C1412" s="7">
        <v>775</v>
      </c>
      <c r="D1412" s="7" t="s">
        <v>829</v>
      </c>
      <c r="E1412" s="7" t="s">
        <v>24</v>
      </c>
      <c r="F1412" s="7" t="s">
        <v>11</v>
      </c>
      <c r="G1412" s="7" t="s">
        <v>1385</v>
      </c>
      <c r="H1412" s="19" t="s">
        <v>621</v>
      </c>
      <c r="I1412" s="19">
        <v>4000</v>
      </c>
      <c r="J1412" s="19">
        <v>4000</v>
      </c>
      <c r="K1412" s="7"/>
    </row>
    <row r="1413" spans="1:11" ht="78.75" x14ac:dyDescent="0.2">
      <c r="A1413" s="18" t="s">
        <v>7</v>
      </c>
      <c r="B1413" s="7" t="s">
        <v>8</v>
      </c>
      <c r="C1413" s="7">
        <v>775</v>
      </c>
      <c r="D1413" s="7" t="s">
        <v>829</v>
      </c>
      <c r="E1413" s="7" t="s">
        <v>24</v>
      </c>
      <c r="F1413" s="7" t="s">
        <v>11</v>
      </c>
      <c r="G1413" s="7" t="s">
        <v>1386</v>
      </c>
      <c r="H1413" s="19" t="s">
        <v>621</v>
      </c>
      <c r="I1413" s="19">
        <v>2400</v>
      </c>
      <c r="J1413" s="19">
        <v>2400</v>
      </c>
      <c r="K1413" s="7"/>
    </row>
    <row r="1414" spans="1:11" ht="78.75" x14ac:dyDescent="0.2">
      <c r="A1414" s="18" t="s">
        <v>7</v>
      </c>
      <c r="B1414" s="7" t="s">
        <v>8</v>
      </c>
      <c r="C1414" s="7">
        <v>775</v>
      </c>
      <c r="D1414" s="7" t="s">
        <v>829</v>
      </c>
      <c r="E1414" s="7" t="s">
        <v>24</v>
      </c>
      <c r="F1414" s="7" t="s">
        <v>11</v>
      </c>
      <c r="G1414" s="7" t="s">
        <v>1387</v>
      </c>
      <c r="H1414" s="19" t="s">
        <v>621</v>
      </c>
      <c r="I1414" s="19">
        <v>2260</v>
      </c>
      <c r="J1414" s="19">
        <v>2260</v>
      </c>
      <c r="K1414" s="7"/>
    </row>
    <row r="1415" spans="1:11" ht="78.75" x14ac:dyDescent="0.2">
      <c r="A1415" s="18" t="s">
        <v>7</v>
      </c>
      <c r="B1415" s="7" t="s">
        <v>8</v>
      </c>
      <c r="C1415" s="7">
        <v>775</v>
      </c>
      <c r="D1415" s="7" t="s">
        <v>829</v>
      </c>
      <c r="E1415" s="7" t="s">
        <v>24</v>
      </c>
      <c r="F1415" s="7" t="s">
        <v>11</v>
      </c>
      <c r="G1415" s="7" t="s">
        <v>1389</v>
      </c>
      <c r="H1415" s="19" t="s">
        <v>621</v>
      </c>
      <c r="I1415" s="19">
        <v>1000</v>
      </c>
      <c r="J1415" s="19">
        <v>1000</v>
      </c>
      <c r="K1415" s="7"/>
    </row>
    <row r="1416" spans="1:11" ht="78.75" x14ac:dyDescent="0.2">
      <c r="A1416" s="18" t="s">
        <v>7</v>
      </c>
      <c r="B1416" s="7" t="s">
        <v>8</v>
      </c>
      <c r="C1416" s="7">
        <v>775</v>
      </c>
      <c r="D1416" s="7" t="s">
        <v>829</v>
      </c>
      <c r="E1416" s="7" t="s">
        <v>24</v>
      </c>
      <c r="F1416" s="7" t="s">
        <v>11</v>
      </c>
      <c r="G1416" s="7" t="s">
        <v>1390</v>
      </c>
      <c r="H1416" s="19" t="s">
        <v>621</v>
      </c>
      <c r="I1416" s="19">
        <v>1000</v>
      </c>
      <c r="J1416" s="19">
        <v>1000</v>
      </c>
      <c r="K1416" s="7"/>
    </row>
    <row r="1417" spans="1:11" ht="78.75" x14ac:dyDescent="0.2">
      <c r="A1417" s="18" t="s">
        <v>7</v>
      </c>
      <c r="B1417" s="7" t="s">
        <v>8</v>
      </c>
      <c r="C1417" s="7">
        <v>775</v>
      </c>
      <c r="D1417" s="7" t="s">
        <v>829</v>
      </c>
      <c r="E1417" s="7" t="s">
        <v>24</v>
      </c>
      <c r="F1417" s="7" t="s">
        <v>11</v>
      </c>
      <c r="G1417" s="7" t="s">
        <v>1391</v>
      </c>
      <c r="H1417" s="19" t="s">
        <v>621</v>
      </c>
      <c r="I1417" s="19">
        <v>5000</v>
      </c>
      <c r="J1417" s="19">
        <v>5000</v>
      </c>
      <c r="K1417" s="7"/>
    </row>
    <row r="1418" spans="1:11" ht="78.75" x14ac:dyDescent="0.2">
      <c r="A1418" s="18" t="s">
        <v>7</v>
      </c>
      <c r="B1418" s="7" t="s">
        <v>8</v>
      </c>
      <c r="C1418" s="7">
        <v>775</v>
      </c>
      <c r="D1418" s="7" t="s">
        <v>829</v>
      </c>
      <c r="E1418" s="7" t="s">
        <v>24</v>
      </c>
      <c r="F1418" s="7" t="s">
        <v>11</v>
      </c>
      <c r="G1418" s="7" t="s">
        <v>1392</v>
      </c>
      <c r="H1418" s="19" t="s">
        <v>621</v>
      </c>
      <c r="I1418" s="19">
        <v>5000</v>
      </c>
      <c r="J1418" s="19">
        <v>5000</v>
      </c>
      <c r="K1418" s="7"/>
    </row>
    <row r="1419" spans="1:11" ht="78.75" x14ac:dyDescent="0.2">
      <c r="A1419" s="18" t="s">
        <v>7</v>
      </c>
      <c r="B1419" s="7" t="s">
        <v>8</v>
      </c>
      <c r="C1419" s="7">
        <v>775</v>
      </c>
      <c r="D1419" s="7" t="s">
        <v>829</v>
      </c>
      <c r="E1419" s="7" t="s">
        <v>24</v>
      </c>
      <c r="F1419" s="7" t="s">
        <v>11</v>
      </c>
      <c r="G1419" s="7" t="s">
        <v>1393</v>
      </c>
      <c r="H1419" s="19" t="s">
        <v>621</v>
      </c>
      <c r="I1419" s="19">
        <v>1000</v>
      </c>
      <c r="J1419" s="19">
        <v>1000</v>
      </c>
      <c r="K1419" s="7"/>
    </row>
    <row r="1420" spans="1:11" ht="78.75" x14ac:dyDescent="0.2">
      <c r="A1420" s="18" t="s">
        <v>7</v>
      </c>
      <c r="B1420" s="7" t="s">
        <v>8</v>
      </c>
      <c r="C1420" s="7">
        <v>775</v>
      </c>
      <c r="D1420" s="7" t="s">
        <v>829</v>
      </c>
      <c r="E1420" s="7" t="s">
        <v>24</v>
      </c>
      <c r="F1420" s="7" t="s">
        <v>11</v>
      </c>
      <c r="G1420" s="7" t="s">
        <v>1394</v>
      </c>
      <c r="H1420" s="19" t="s">
        <v>621</v>
      </c>
      <c r="I1420" s="19">
        <v>5000</v>
      </c>
      <c r="J1420" s="19">
        <v>5000</v>
      </c>
      <c r="K1420" s="7"/>
    </row>
    <row r="1421" spans="1:11" ht="78.75" x14ac:dyDescent="0.2">
      <c r="A1421" s="18" t="s">
        <v>7</v>
      </c>
      <c r="B1421" s="7" t="s">
        <v>8</v>
      </c>
      <c r="C1421" s="7">
        <v>775</v>
      </c>
      <c r="D1421" s="7" t="s">
        <v>829</v>
      </c>
      <c r="E1421" s="7" t="s">
        <v>24</v>
      </c>
      <c r="F1421" s="7" t="s">
        <v>11</v>
      </c>
      <c r="G1421" s="7" t="s">
        <v>1395</v>
      </c>
      <c r="H1421" s="19" t="s">
        <v>621</v>
      </c>
      <c r="I1421" s="19">
        <v>10000</v>
      </c>
      <c r="J1421" s="19">
        <v>10000</v>
      </c>
      <c r="K1421" s="7"/>
    </row>
    <row r="1422" spans="1:11" ht="78.75" x14ac:dyDescent="0.2">
      <c r="A1422" s="18" t="s">
        <v>7</v>
      </c>
      <c r="B1422" s="7" t="s">
        <v>8</v>
      </c>
      <c r="C1422" s="7">
        <v>775</v>
      </c>
      <c r="D1422" s="7" t="s">
        <v>829</v>
      </c>
      <c r="E1422" s="7" t="s">
        <v>24</v>
      </c>
      <c r="F1422" s="7" t="s">
        <v>11</v>
      </c>
      <c r="G1422" s="7" t="s">
        <v>1396</v>
      </c>
      <c r="H1422" s="19" t="s">
        <v>621</v>
      </c>
      <c r="I1422" s="19">
        <v>12000</v>
      </c>
      <c r="J1422" s="19">
        <v>12000</v>
      </c>
      <c r="K1422" s="7"/>
    </row>
    <row r="1423" spans="1:11" ht="78.75" x14ac:dyDescent="0.2">
      <c r="A1423" s="18" t="s">
        <v>7</v>
      </c>
      <c r="B1423" s="7" t="s">
        <v>8</v>
      </c>
      <c r="C1423" s="7">
        <v>775</v>
      </c>
      <c r="D1423" s="7" t="s">
        <v>829</v>
      </c>
      <c r="E1423" s="7" t="s">
        <v>24</v>
      </c>
      <c r="F1423" s="7" t="s">
        <v>11</v>
      </c>
      <c r="G1423" s="7" t="s">
        <v>1397</v>
      </c>
      <c r="H1423" s="19" t="s">
        <v>621</v>
      </c>
      <c r="I1423" s="19">
        <v>1000</v>
      </c>
      <c r="J1423" s="19">
        <v>1000</v>
      </c>
      <c r="K1423" s="7"/>
    </row>
    <row r="1424" spans="1:11" ht="78.75" x14ac:dyDescent="0.2">
      <c r="A1424" s="18" t="s">
        <v>7</v>
      </c>
      <c r="B1424" s="7" t="s">
        <v>8</v>
      </c>
      <c r="C1424" s="7">
        <v>775</v>
      </c>
      <c r="D1424" s="7" t="s">
        <v>829</v>
      </c>
      <c r="E1424" s="7" t="s">
        <v>24</v>
      </c>
      <c r="F1424" s="7" t="s">
        <v>11</v>
      </c>
      <c r="G1424" s="7" t="s">
        <v>1398</v>
      </c>
      <c r="H1424" s="19" t="s">
        <v>621</v>
      </c>
      <c r="I1424" s="19">
        <v>1000</v>
      </c>
      <c r="J1424" s="19">
        <v>1000</v>
      </c>
      <c r="K1424" s="7"/>
    </row>
    <row r="1425" spans="1:11" ht="78.75" x14ac:dyDescent="0.2">
      <c r="A1425" s="18" t="s">
        <v>7</v>
      </c>
      <c r="B1425" s="7" t="s">
        <v>8</v>
      </c>
      <c r="C1425" s="7">
        <v>775</v>
      </c>
      <c r="D1425" s="7" t="s">
        <v>829</v>
      </c>
      <c r="E1425" s="7" t="s">
        <v>24</v>
      </c>
      <c r="F1425" s="7" t="s">
        <v>11</v>
      </c>
      <c r="G1425" s="7" t="s">
        <v>1399</v>
      </c>
      <c r="H1425" s="19" t="s">
        <v>621</v>
      </c>
      <c r="I1425" s="19">
        <v>1000</v>
      </c>
      <c r="J1425" s="19">
        <v>1000</v>
      </c>
      <c r="K1425" s="7"/>
    </row>
    <row r="1426" spans="1:11" ht="78.75" x14ac:dyDescent="0.2">
      <c r="A1426" s="18" t="s">
        <v>7</v>
      </c>
      <c r="B1426" s="7" t="s">
        <v>8</v>
      </c>
      <c r="C1426" s="7">
        <v>775</v>
      </c>
      <c r="D1426" s="7" t="s">
        <v>829</v>
      </c>
      <c r="E1426" s="7" t="s">
        <v>24</v>
      </c>
      <c r="F1426" s="7" t="s">
        <v>11</v>
      </c>
      <c r="G1426" s="7" t="s">
        <v>1400</v>
      </c>
      <c r="H1426" s="19" t="s">
        <v>621</v>
      </c>
      <c r="I1426" s="19">
        <v>5000</v>
      </c>
      <c r="J1426" s="19">
        <v>5000</v>
      </c>
      <c r="K1426" s="7"/>
    </row>
    <row r="1427" spans="1:11" ht="78.75" x14ac:dyDescent="0.2">
      <c r="A1427" s="18" t="s">
        <v>7</v>
      </c>
      <c r="B1427" s="7" t="s">
        <v>8</v>
      </c>
      <c r="C1427" s="7">
        <v>775</v>
      </c>
      <c r="D1427" s="7" t="s">
        <v>829</v>
      </c>
      <c r="E1427" s="7" t="s">
        <v>24</v>
      </c>
      <c r="F1427" s="7" t="s">
        <v>11</v>
      </c>
      <c r="G1427" s="7" t="s">
        <v>1402</v>
      </c>
      <c r="H1427" s="19" t="s">
        <v>621</v>
      </c>
      <c r="I1427" s="19">
        <v>1850</v>
      </c>
      <c r="J1427" s="19">
        <v>1850</v>
      </c>
      <c r="K1427" s="7"/>
    </row>
    <row r="1428" spans="1:11" ht="78.75" x14ac:dyDescent="0.2">
      <c r="A1428" s="18" t="s">
        <v>7</v>
      </c>
      <c r="B1428" s="7" t="s">
        <v>8</v>
      </c>
      <c r="C1428" s="7">
        <v>775</v>
      </c>
      <c r="D1428" s="7" t="s">
        <v>829</v>
      </c>
      <c r="E1428" s="7" t="s">
        <v>24</v>
      </c>
      <c r="F1428" s="7" t="s">
        <v>11</v>
      </c>
      <c r="G1428" s="7" t="s">
        <v>1403</v>
      </c>
      <c r="H1428" s="19" t="s">
        <v>621</v>
      </c>
      <c r="I1428" s="19">
        <v>1000</v>
      </c>
      <c r="J1428" s="19">
        <v>1000</v>
      </c>
      <c r="K1428" s="7"/>
    </row>
    <row r="1429" spans="1:11" ht="78.75" x14ac:dyDescent="0.2">
      <c r="A1429" s="18" t="s">
        <v>7</v>
      </c>
      <c r="B1429" s="7" t="s">
        <v>8</v>
      </c>
      <c r="C1429" s="7">
        <v>775</v>
      </c>
      <c r="D1429" s="7" t="s">
        <v>829</v>
      </c>
      <c r="E1429" s="7" t="s">
        <v>24</v>
      </c>
      <c r="F1429" s="7" t="s">
        <v>11</v>
      </c>
      <c r="G1429" s="7" t="s">
        <v>1404</v>
      </c>
      <c r="H1429" s="19" t="s">
        <v>621</v>
      </c>
      <c r="I1429" s="19">
        <v>1000</v>
      </c>
      <c r="J1429" s="19">
        <v>1000</v>
      </c>
      <c r="K1429" s="7"/>
    </row>
    <row r="1430" spans="1:11" ht="78.75" x14ac:dyDescent="0.2">
      <c r="A1430" s="18" t="s">
        <v>7</v>
      </c>
      <c r="B1430" s="7" t="s">
        <v>8</v>
      </c>
      <c r="C1430" s="7">
        <v>775</v>
      </c>
      <c r="D1430" s="7" t="s">
        <v>829</v>
      </c>
      <c r="E1430" s="7" t="s">
        <v>24</v>
      </c>
      <c r="F1430" s="7" t="s">
        <v>11</v>
      </c>
      <c r="G1430" s="7" t="s">
        <v>1405</v>
      </c>
      <c r="H1430" s="19" t="s">
        <v>621</v>
      </c>
      <c r="I1430" s="19">
        <v>1000</v>
      </c>
      <c r="J1430" s="19">
        <v>1000</v>
      </c>
      <c r="K1430" s="7"/>
    </row>
    <row r="1431" spans="1:11" ht="78.75" x14ac:dyDescent="0.2">
      <c r="A1431" s="18" t="s">
        <v>7</v>
      </c>
      <c r="B1431" s="7" t="s">
        <v>8</v>
      </c>
      <c r="C1431" s="7">
        <v>775</v>
      </c>
      <c r="D1431" s="7" t="s">
        <v>829</v>
      </c>
      <c r="E1431" s="7" t="s">
        <v>24</v>
      </c>
      <c r="F1431" s="7" t="s">
        <v>11</v>
      </c>
      <c r="G1431" s="7" t="s">
        <v>1406</v>
      </c>
      <c r="H1431" s="19" t="s">
        <v>621</v>
      </c>
      <c r="I1431" s="19">
        <v>1000</v>
      </c>
      <c r="J1431" s="19">
        <v>1000</v>
      </c>
      <c r="K1431" s="7"/>
    </row>
    <row r="1432" spans="1:11" ht="78.75" x14ac:dyDescent="0.2">
      <c r="A1432" s="18" t="s">
        <v>7</v>
      </c>
      <c r="B1432" s="7" t="s">
        <v>8</v>
      </c>
      <c r="C1432" s="7">
        <v>775</v>
      </c>
      <c r="D1432" s="7" t="s">
        <v>829</v>
      </c>
      <c r="E1432" s="7" t="s">
        <v>24</v>
      </c>
      <c r="F1432" s="7" t="s">
        <v>11</v>
      </c>
      <c r="G1432" s="7" t="s">
        <v>1407</v>
      </c>
      <c r="H1432" s="19" t="s">
        <v>621</v>
      </c>
      <c r="I1432" s="19">
        <v>1000</v>
      </c>
      <c r="J1432" s="19">
        <v>1000</v>
      </c>
      <c r="K1432" s="7"/>
    </row>
    <row r="1433" spans="1:11" ht="78.75" x14ac:dyDescent="0.2">
      <c r="A1433" s="18" t="s">
        <v>7</v>
      </c>
      <c r="B1433" s="7" t="s">
        <v>8</v>
      </c>
      <c r="C1433" s="7">
        <v>775</v>
      </c>
      <c r="D1433" s="7" t="s">
        <v>829</v>
      </c>
      <c r="E1433" s="7" t="s">
        <v>24</v>
      </c>
      <c r="F1433" s="7" t="s">
        <v>11</v>
      </c>
      <c r="G1433" s="7" t="s">
        <v>1408</v>
      </c>
      <c r="H1433" s="19" t="s">
        <v>621</v>
      </c>
      <c r="I1433" s="19">
        <v>1000</v>
      </c>
      <c r="J1433" s="19">
        <v>1000</v>
      </c>
      <c r="K1433" s="7"/>
    </row>
    <row r="1434" spans="1:11" ht="78.75" x14ac:dyDescent="0.2">
      <c r="A1434" s="18" t="s">
        <v>7</v>
      </c>
      <c r="B1434" s="7" t="s">
        <v>8</v>
      </c>
      <c r="C1434" s="7">
        <v>775</v>
      </c>
      <c r="D1434" s="7" t="s">
        <v>829</v>
      </c>
      <c r="E1434" s="7" t="s">
        <v>24</v>
      </c>
      <c r="F1434" s="7" t="s">
        <v>11</v>
      </c>
      <c r="G1434" s="7" t="s">
        <v>1409</v>
      </c>
      <c r="H1434" s="19" t="s">
        <v>621</v>
      </c>
      <c r="I1434" s="19">
        <v>3000</v>
      </c>
      <c r="J1434" s="19">
        <v>3000</v>
      </c>
      <c r="K1434" s="7"/>
    </row>
    <row r="1435" spans="1:11" ht="78.75" x14ac:dyDescent="0.2">
      <c r="A1435" s="18" t="s">
        <v>7</v>
      </c>
      <c r="B1435" s="7" t="s">
        <v>8</v>
      </c>
      <c r="C1435" s="7">
        <v>775</v>
      </c>
      <c r="D1435" s="7" t="s">
        <v>829</v>
      </c>
      <c r="E1435" s="7" t="s">
        <v>24</v>
      </c>
      <c r="F1435" s="7" t="s">
        <v>11</v>
      </c>
      <c r="G1435" s="7" t="s">
        <v>1410</v>
      </c>
      <c r="H1435" s="19" t="s">
        <v>621</v>
      </c>
      <c r="I1435" s="19">
        <v>7500</v>
      </c>
      <c r="J1435" s="19">
        <v>7500</v>
      </c>
      <c r="K1435" s="7"/>
    </row>
    <row r="1436" spans="1:11" ht="78.75" x14ac:dyDescent="0.2">
      <c r="A1436" s="18" t="s">
        <v>7</v>
      </c>
      <c r="B1436" s="7" t="s">
        <v>8</v>
      </c>
      <c r="C1436" s="7">
        <v>775</v>
      </c>
      <c r="D1436" s="7" t="s">
        <v>829</v>
      </c>
      <c r="E1436" s="7" t="s">
        <v>24</v>
      </c>
      <c r="F1436" s="7" t="s">
        <v>11</v>
      </c>
      <c r="G1436" s="7" t="s">
        <v>1411</v>
      </c>
      <c r="H1436" s="19" t="s">
        <v>621</v>
      </c>
      <c r="I1436" s="19">
        <v>1000</v>
      </c>
      <c r="J1436" s="19">
        <v>1000</v>
      </c>
      <c r="K1436" s="7"/>
    </row>
    <row r="1437" spans="1:11" ht="78.75" x14ac:dyDescent="0.2">
      <c r="A1437" s="18" t="s">
        <v>7</v>
      </c>
      <c r="B1437" s="7" t="s">
        <v>8</v>
      </c>
      <c r="C1437" s="7">
        <v>775</v>
      </c>
      <c r="D1437" s="7" t="s">
        <v>829</v>
      </c>
      <c r="E1437" s="7" t="s">
        <v>24</v>
      </c>
      <c r="F1437" s="7" t="s">
        <v>11</v>
      </c>
      <c r="G1437" s="7" t="s">
        <v>1412</v>
      </c>
      <c r="H1437" s="19" t="s">
        <v>621</v>
      </c>
      <c r="I1437" s="19">
        <v>1000</v>
      </c>
      <c r="J1437" s="19">
        <v>1000</v>
      </c>
      <c r="K1437" s="7"/>
    </row>
    <row r="1438" spans="1:11" ht="78.75" x14ac:dyDescent="0.2">
      <c r="A1438" s="18" t="s">
        <v>7</v>
      </c>
      <c r="B1438" s="7" t="s">
        <v>8</v>
      </c>
      <c r="C1438" s="7">
        <v>775</v>
      </c>
      <c r="D1438" s="7" t="s">
        <v>829</v>
      </c>
      <c r="E1438" s="7" t="s">
        <v>24</v>
      </c>
      <c r="F1438" s="7" t="s">
        <v>11</v>
      </c>
      <c r="G1438" s="7" t="s">
        <v>1413</v>
      </c>
      <c r="H1438" s="19" t="s">
        <v>621</v>
      </c>
      <c r="I1438" s="19">
        <v>1000</v>
      </c>
      <c r="J1438" s="19">
        <v>1000</v>
      </c>
      <c r="K1438" s="7"/>
    </row>
    <row r="1439" spans="1:11" ht="78.75" x14ac:dyDescent="0.2">
      <c r="A1439" s="18" t="s">
        <v>7</v>
      </c>
      <c r="B1439" s="7" t="s">
        <v>8</v>
      </c>
      <c r="C1439" s="7">
        <v>775</v>
      </c>
      <c r="D1439" s="7" t="s">
        <v>829</v>
      </c>
      <c r="E1439" s="7" t="s">
        <v>24</v>
      </c>
      <c r="F1439" s="7" t="s">
        <v>11</v>
      </c>
      <c r="G1439" s="7" t="s">
        <v>1414</v>
      </c>
      <c r="H1439" s="19" t="s">
        <v>621</v>
      </c>
      <c r="I1439" s="19">
        <v>1000</v>
      </c>
      <c r="J1439" s="19">
        <v>1000</v>
      </c>
      <c r="K1439" s="7"/>
    </row>
    <row r="1440" spans="1:11" ht="78.75" x14ac:dyDescent="0.2">
      <c r="A1440" s="18" t="s">
        <v>7</v>
      </c>
      <c r="B1440" s="7" t="s">
        <v>8</v>
      </c>
      <c r="C1440" s="7">
        <v>775</v>
      </c>
      <c r="D1440" s="7" t="s">
        <v>829</v>
      </c>
      <c r="E1440" s="7" t="s">
        <v>24</v>
      </c>
      <c r="F1440" s="7" t="s">
        <v>11</v>
      </c>
      <c r="G1440" s="7" t="s">
        <v>1415</v>
      </c>
      <c r="H1440" s="19" t="s">
        <v>621</v>
      </c>
      <c r="I1440" s="19">
        <v>3000</v>
      </c>
      <c r="J1440" s="19">
        <v>3000</v>
      </c>
      <c r="K1440" s="7"/>
    </row>
    <row r="1441" spans="1:11" ht="78.75" x14ac:dyDescent="0.2">
      <c r="A1441" s="18" t="s">
        <v>7</v>
      </c>
      <c r="B1441" s="7" t="s">
        <v>8</v>
      </c>
      <c r="C1441" s="7">
        <v>775</v>
      </c>
      <c r="D1441" s="7" t="s">
        <v>829</v>
      </c>
      <c r="E1441" s="7" t="s">
        <v>24</v>
      </c>
      <c r="F1441" s="7" t="s">
        <v>11</v>
      </c>
      <c r="G1441" s="7" t="s">
        <v>1416</v>
      </c>
      <c r="H1441" s="19" t="s">
        <v>621</v>
      </c>
      <c r="I1441" s="19">
        <v>1000</v>
      </c>
      <c r="J1441" s="19">
        <v>1000</v>
      </c>
      <c r="K1441" s="7"/>
    </row>
    <row r="1442" spans="1:11" ht="78.75" x14ac:dyDescent="0.2">
      <c r="A1442" s="18" t="s">
        <v>7</v>
      </c>
      <c r="B1442" s="7" t="s">
        <v>8</v>
      </c>
      <c r="C1442" s="7">
        <v>775</v>
      </c>
      <c r="D1442" s="7" t="s">
        <v>829</v>
      </c>
      <c r="E1442" s="7" t="s">
        <v>24</v>
      </c>
      <c r="F1442" s="7" t="s">
        <v>11</v>
      </c>
      <c r="G1442" s="7" t="s">
        <v>321</v>
      </c>
      <c r="H1442" s="19" t="s">
        <v>621</v>
      </c>
      <c r="I1442" s="19">
        <v>1500</v>
      </c>
      <c r="J1442" s="19">
        <v>1500</v>
      </c>
      <c r="K1442" s="7"/>
    </row>
    <row r="1443" spans="1:11" ht="78.75" x14ac:dyDescent="0.2">
      <c r="A1443" s="18" t="s">
        <v>7</v>
      </c>
      <c r="B1443" s="7" t="s">
        <v>8</v>
      </c>
      <c r="C1443" s="7">
        <v>775</v>
      </c>
      <c r="D1443" s="7" t="s">
        <v>829</v>
      </c>
      <c r="E1443" s="7" t="s">
        <v>24</v>
      </c>
      <c r="F1443" s="7" t="s">
        <v>11</v>
      </c>
      <c r="G1443" s="7" t="s">
        <v>1417</v>
      </c>
      <c r="H1443" s="19" t="s">
        <v>621</v>
      </c>
      <c r="I1443" s="19">
        <v>1000</v>
      </c>
      <c r="J1443" s="19">
        <v>1000</v>
      </c>
      <c r="K1443" s="7"/>
    </row>
    <row r="1444" spans="1:11" ht="78.75" x14ac:dyDescent="0.2">
      <c r="A1444" s="18" t="s">
        <v>7</v>
      </c>
      <c r="B1444" s="7" t="s">
        <v>8</v>
      </c>
      <c r="C1444" s="7">
        <v>775</v>
      </c>
      <c r="D1444" s="7" t="s">
        <v>829</v>
      </c>
      <c r="E1444" s="7" t="s">
        <v>24</v>
      </c>
      <c r="F1444" s="7" t="s">
        <v>11</v>
      </c>
      <c r="G1444" s="7" t="s">
        <v>1418</v>
      </c>
      <c r="H1444" s="19" t="s">
        <v>621</v>
      </c>
      <c r="I1444" s="19">
        <v>1000</v>
      </c>
      <c r="J1444" s="19">
        <v>1000</v>
      </c>
      <c r="K1444" s="7"/>
    </row>
    <row r="1445" spans="1:11" ht="78.75" x14ac:dyDescent="0.2">
      <c r="A1445" s="18" t="s">
        <v>7</v>
      </c>
      <c r="B1445" s="7" t="s">
        <v>8</v>
      </c>
      <c r="C1445" s="7">
        <v>775</v>
      </c>
      <c r="D1445" s="7" t="s">
        <v>829</v>
      </c>
      <c r="E1445" s="7" t="s">
        <v>24</v>
      </c>
      <c r="F1445" s="7" t="s">
        <v>11</v>
      </c>
      <c r="G1445" s="7" t="s">
        <v>1419</v>
      </c>
      <c r="H1445" s="19" t="s">
        <v>621</v>
      </c>
      <c r="I1445" s="19">
        <v>10175</v>
      </c>
      <c r="J1445" s="19">
        <v>10175</v>
      </c>
      <c r="K1445" s="7"/>
    </row>
    <row r="1446" spans="1:11" ht="78.75" x14ac:dyDescent="0.2">
      <c r="A1446" s="18" t="s">
        <v>7</v>
      </c>
      <c r="B1446" s="7" t="s">
        <v>8</v>
      </c>
      <c r="C1446" s="7">
        <v>775</v>
      </c>
      <c r="D1446" s="7" t="s">
        <v>829</v>
      </c>
      <c r="E1446" s="7" t="s">
        <v>24</v>
      </c>
      <c r="F1446" s="7" t="s">
        <v>11</v>
      </c>
      <c r="G1446" s="7" t="s">
        <v>1420</v>
      </c>
      <c r="H1446" s="19" t="s">
        <v>621</v>
      </c>
      <c r="I1446" s="19">
        <v>5000</v>
      </c>
      <c r="J1446" s="19">
        <v>5000</v>
      </c>
      <c r="K1446" s="7"/>
    </row>
    <row r="1447" spans="1:11" ht="78.75" x14ac:dyDescent="0.2">
      <c r="A1447" s="18" t="s">
        <v>7</v>
      </c>
      <c r="B1447" s="7" t="s">
        <v>8</v>
      </c>
      <c r="C1447" s="7">
        <v>775</v>
      </c>
      <c r="D1447" s="7" t="s">
        <v>829</v>
      </c>
      <c r="E1447" s="7" t="s">
        <v>24</v>
      </c>
      <c r="F1447" s="7" t="s">
        <v>11</v>
      </c>
      <c r="G1447" s="7" t="s">
        <v>1247</v>
      </c>
      <c r="H1447" s="19" t="s">
        <v>621</v>
      </c>
      <c r="I1447" s="19">
        <v>50000</v>
      </c>
      <c r="J1447" s="19">
        <v>50000</v>
      </c>
      <c r="K1447" s="7"/>
    </row>
    <row r="1448" spans="1:11" ht="78.75" x14ac:dyDescent="0.2">
      <c r="A1448" s="18" t="s">
        <v>7</v>
      </c>
      <c r="B1448" s="7" t="s">
        <v>8</v>
      </c>
      <c r="C1448" s="7">
        <v>775</v>
      </c>
      <c r="D1448" s="7" t="s">
        <v>829</v>
      </c>
      <c r="E1448" s="7" t="s">
        <v>24</v>
      </c>
      <c r="F1448" s="7" t="s">
        <v>11</v>
      </c>
      <c r="G1448" s="7" t="s">
        <v>1421</v>
      </c>
      <c r="H1448" s="19" t="s">
        <v>621</v>
      </c>
      <c r="I1448" s="19">
        <v>3000</v>
      </c>
      <c r="J1448" s="19">
        <v>3000</v>
      </c>
      <c r="K1448" s="7"/>
    </row>
    <row r="1449" spans="1:11" ht="78.75" x14ac:dyDescent="0.2">
      <c r="A1449" s="18" t="s">
        <v>7</v>
      </c>
      <c r="B1449" s="7" t="s">
        <v>8</v>
      </c>
      <c r="C1449" s="7">
        <v>775</v>
      </c>
      <c r="D1449" s="7" t="s">
        <v>829</v>
      </c>
      <c r="E1449" s="7" t="s">
        <v>24</v>
      </c>
      <c r="F1449" s="7" t="s">
        <v>11</v>
      </c>
      <c r="G1449" s="7" t="s">
        <v>1422</v>
      </c>
      <c r="H1449" s="19" t="s">
        <v>621</v>
      </c>
      <c r="I1449" s="19">
        <v>10000</v>
      </c>
      <c r="J1449" s="19">
        <v>10000</v>
      </c>
      <c r="K1449" s="7"/>
    </row>
    <row r="1450" spans="1:11" ht="78.75" x14ac:dyDescent="0.2">
      <c r="A1450" s="18" t="s">
        <v>7</v>
      </c>
      <c r="B1450" s="7" t="s">
        <v>8</v>
      </c>
      <c r="C1450" s="7">
        <v>775</v>
      </c>
      <c r="D1450" s="7" t="s">
        <v>829</v>
      </c>
      <c r="E1450" s="7" t="s">
        <v>24</v>
      </c>
      <c r="F1450" s="7" t="s">
        <v>11</v>
      </c>
      <c r="G1450" s="7" t="s">
        <v>1423</v>
      </c>
      <c r="H1450" s="19" t="s">
        <v>621</v>
      </c>
      <c r="I1450" s="19">
        <v>5000</v>
      </c>
      <c r="J1450" s="19">
        <v>5000</v>
      </c>
      <c r="K1450" s="7"/>
    </row>
    <row r="1451" spans="1:11" ht="78.75" x14ac:dyDescent="0.2">
      <c r="A1451" s="18" t="s">
        <v>7</v>
      </c>
      <c r="B1451" s="7" t="s">
        <v>8</v>
      </c>
      <c r="C1451" s="7">
        <v>775</v>
      </c>
      <c r="D1451" s="7" t="s">
        <v>829</v>
      </c>
      <c r="E1451" s="7" t="s">
        <v>24</v>
      </c>
      <c r="F1451" s="7" t="s">
        <v>11</v>
      </c>
      <c r="G1451" s="7" t="s">
        <v>1424</v>
      </c>
      <c r="H1451" s="19" t="s">
        <v>621</v>
      </c>
      <c r="I1451" s="19">
        <v>12500</v>
      </c>
      <c r="J1451" s="19">
        <v>12500</v>
      </c>
      <c r="K1451" s="7"/>
    </row>
    <row r="1452" spans="1:11" ht="78.75" x14ac:dyDescent="0.2">
      <c r="A1452" s="18" t="s">
        <v>7</v>
      </c>
      <c r="B1452" s="7" t="s">
        <v>8</v>
      </c>
      <c r="C1452" s="7">
        <v>775</v>
      </c>
      <c r="D1452" s="7" t="s">
        <v>829</v>
      </c>
      <c r="E1452" s="7" t="s">
        <v>24</v>
      </c>
      <c r="F1452" s="7" t="s">
        <v>11</v>
      </c>
      <c r="G1452" s="7" t="s">
        <v>1425</v>
      </c>
      <c r="H1452" s="19" t="s">
        <v>621</v>
      </c>
      <c r="I1452" s="19">
        <v>30000</v>
      </c>
      <c r="J1452" s="19">
        <v>30000</v>
      </c>
      <c r="K1452" s="7"/>
    </row>
    <row r="1453" spans="1:11" ht="78.75" x14ac:dyDescent="0.2">
      <c r="A1453" s="18" t="s">
        <v>7</v>
      </c>
      <c r="B1453" s="7" t="s">
        <v>8</v>
      </c>
      <c r="C1453" s="7">
        <v>775</v>
      </c>
      <c r="D1453" s="7" t="s">
        <v>829</v>
      </c>
      <c r="E1453" s="7" t="s">
        <v>24</v>
      </c>
      <c r="F1453" s="7" t="s">
        <v>11</v>
      </c>
      <c r="G1453" s="7" t="s">
        <v>1426</v>
      </c>
      <c r="H1453" s="19" t="s">
        <v>621</v>
      </c>
      <c r="I1453" s="19">
        <v>4524</v>
      </c>
      <c r="J1453" s="19">
        <v>4524</v>
      </c>
      <c r="K1453" s="7"/>
    </row>
    <row r="1454" spans="1:11" ht="78.75" x14ac:dyDescent="0.2">
      <c r="A1454" s="18" t="s">
        <v>7</v>
      </c>
      <c r="B1454" s="7" t="s">
        <v>8</v>
      </c>
      <c r="C1454" s="7">
        <v>776</v>
      </c>
      <c r="D1454" s="7" t="s">
        <v>829</v>
      </c>
      <c r="E1454" s="7" t="s">
        <v>24</v>
      </c>
      <c r="F1454" s="7" t="s">
        <v>11</v>
      </c>
      <c r="G1454" s="7" t="s">
        <v>1427</v>
      </c>
      <c r="H1454" s="19" t="s">
        <v>621</v>
      </c>
      <c r="I1454" s="19">
        <v>5000</v>
      </c>
      <c r="J1454" s="19">
        <v>5000</v>
      </c>
      <c r="K1454" s="7"/>
    </row>
    <row r="1455" spans="1:11" ht="78.75" x14ac:dyDescent="0.2">
      <c r="A1455" s="18" t="s">
        <v>7</v>
      </c>
      <c r="B1455" s="7" t="s">
        <v>8</v>
      </c>
      <c r="C1455" s="7">
        <v>776</v>
      </c>
      <c r="D1455" s="7" t="s">
        <v>829</v>
      </c>
      <c r="E1455" s="7" t="s">
        <v>24</v>
      </c>
      <c r="F1455" s="7" t="s">
        <v>11</v>
      </c>
      <c r="G1455" s="7" t="s">
        <v>1428</v>
      </c>
      <c r="H1455" s="19" t="s">
        <v>621</v>
      </c>
      <c r="I1455" s="19">
        <v>1000</v>
      </c>
      <c r="J1455" s="19">
        <v>1000</v>
      </c>
      <c r="K1455" s="7"/>
    </row>
    <row r="1456" spans="1:11" ht="78.75" x14ac:dyDescent="0.2">
      <c r="A1456" s="18" t="s">
        <v>7</v>
      </c>
      <c r="B1456" s="7" t="s">
        <v>8</v>
      </c>
      <c r="C1456" s="7">
        <v>776</v>
      </c>
      <c r="D1456" s="7" t="s">
        <v>829</v>
      </c>
      <c r="E1456" s="7" t="s">
        <v>24</v>
      </c>
      <c r="F1456" s="7" t="s">
        <v>11</v>
      </c>
      <c r="G1456" s="7" t="s">
        <v>1824</v>
      </c>
      <c r="H1456" s="19" t="s">
        <v>621</v>
      </c>
      <c r="I1456" s="19">
        <v>3000</v>
      </c>
      <c r="J1456" s="19">
        <v>3000</v>
      </c>
      <c r="K1456" s="7"/>
    </row>
    <row r="1457" spans="1:11" ht="78.75" x14ac:dyDescent="0.2">
      <c r="A1457" s="18" t="s">
        <v>7</v>
      </c>
      <c r="B1457" s="7" t="s">
        <v>8</v>
      </c>
      <c r="C1457" s="7">
        <v>776</v>
      </c>
      <c r="D1457" s="7" t="s">
        <v>829</v>
      </c>
      <c r="E1457" s="7" t="s">
        <v>24</v>
      </c>
      <c r="F1457" s="7" t="s">
        <v>11</v>
      </c>
      <c r="G1457" s="7" t="s">
        <v>1430</v>
      </c>
      <c r="H1457" s="19" t="s">
        <v>621</v>
      </c>
      <c r="I1457" s="19">
        <v>20000</v>
      </c>
      <c r="J1457" s="19">
        <v>20000</v>
      </c>
      <c r="K1457" s="7"/>
    </row>
    <row r="1458" spans="1:11" ht="78.75" x14ac:dyDescent="0.2">
      <c r="A1458" s="18" t="s">
        <v>7</v>
      </c>
      <c r="B1458" s="7" t="s">
        <v>8</v>
      </c>
      <c r="C1458" s="7">
        <v>776</v>
      </c>
      <c r="D1458" s="7" t="s">
        <v>829</v>
      </c>
      <c r="E1458" s="7" t="s">
        <v>24</v>
      </c>
      <c r="F1458" s="7" t="s">
        <v>11</v>
      </c>
      <c r="G1458" s="7" t="s">
        <v>1431</v>
      </c>
      <c r="H1458" s="19" t="s">
        <v>621</v>
      </c>
      <c r="I1458" s="19">
        <v>5000</v>
      </c>
      <c r="J1458" s="19">
        <v>5000</v>
      </c>
      <c r="K1458" s="7"/>
    </row>
    <row r="1459" spans="1:11" ht="78.75" x14ac:dyDescent="0.2">
      <c r="A1459" s="18" t="s">
        <v>7</v>
      </c>
      <c r="B1459" s="7" t="s">
        <v>8</v>
      </c>
      <c r="C1459" s="7">
        <v>776</v>
      </c>
      <c r="D1459" s="7" t="s">
        <v>829</v>
      </c>
      <c r="E1459" s="7" t="s">
        <v>24</v>
      </c>
      <c r="F1459" s="7" t="s">
        <v>11</v>
      </c>
      <c r="G1459" s="7" t="s">
        <v>1432</v>
      </c>
      <c r="H1459" s="19" t="s">
        <v>621</v>
      </c>
      <c r="I1459" s="19">
        <v>4500</v>
      </c>
      <c r="J1459" s="19">
        <v>4500</v>
      </c>
      <c r="K1459" s="7"/>
    </row>
    <row r="1460" spans="1:11" ht="78.75" x14ac:dyDescent="0.2">
      <c r="A1460" s="18" t="s">
        <v>7</v>
      </c>
      <c r="B1460" s="7" t="s">
        <v>8</v>
      </c>
      <c r="C1460" s="7">
        <v>776</v>
      </c>
      <c r="D1460" s="7" t="s">
        <v>829</v>
      </c>
      <c r="E1460" s="7" t="s">
        <v>24</v>
      </c>
      <c r="F1460" s="7" t="s">
        <v>11</v>
      </c>
      <c r="G1460" s="7" t="s">
        <v>1433</v>
      </c>
      <c r="H1460" s="19" t="s">
        <v>621</v>
      </c>
      <c r="I1460" s="19">
        <v>5000</v>
      </c>
      <c r="J1460" s="19">
        <v>5000</v>
      </c>
      <c r="K1460" s="7"/>
    </row>
    <row r="1461" spans="1:11" ht="78.75" x14ac:dyDescent="0.2">
      <c r="A1461" s="18" t="s">
        <v>7</v>
      </c>
      <c r="B1461" s="7" t="s">
        <v>8</v>
      </c>
      <c r="C1461" s="7">
        <v>776</v>
      </c>
      <c r="D1461" s="7" t="s">
        <v>829</v>
      </c>
      <c r="E1461" s="7" t="s">
        <v>24</v>
      </c>
      <c r="F1461" s="7" t="s">
        <v>11</v>
      </c>
      <c r="G1461" s="7" t="s">
        <v>1434</v>
      </c>
      <c r="H1461" s="19" t="s">
        <v>621</v>
      </c>
      <c r="I1461" s="19">
        <v>1000</v>
      </c>
      <c r="J1461" s="19">
        <v>1000</v>
      </c>
      <c r="K1461" s="7"/>
    </row>
    <row r="1462" spans="1:11" ht="78.75" x14ac:dyDescent="0.2">
      <c r="A1462" s="18" t="s">
        <v>7</v>
      </c>
      <c r="B1462" s="7" t="s">
        <v>8</v>
      </c>
      <c r="C1462" s="7">
        <v>776</v>
      </c>
      <c r="D1462" s="7" t="s">
        <v>829</v>
      </c>
      <c r="E1462" s="7" t="s">
        <v>24</v>
      </c>
      <c r="F1462" s="7" t="s">
        <v>11</v>
      </c>
      <c r="G1462" s="7" t="s">
        <v>1436</v>
      </c>
      <c r="H1462" s="19" t="s">
        <v>621</v>
      </c>
      <c r="I1462" s="19">
        <v>5000</v>
      </c>
      <c r="J1462" s="19">
        <v>5000</v>
      </c>
      <c r="K1462" s="7"/>
    </row>
    <row r="1463" spans="1:11" ht="78.75" x14ac:dyDescent="0.2">
      <c r="A1463" s="18" t="s">
        <v>7</v>
      </c>
      <c r="B1463" s="7" t="s">
        <v>8</v>
      </c>
      <c r="C1463" s="7">
        <v>776</v>
      </c>
      <c r="D1463" s="7" t="s">
        <v>829</v>
      </c>
      <c r="E1463" s="7" t="s">
        <v>24</v>
      </c>
      <c r="F1463" s="7" t="s">
        <v>11</v>
      </c>
      <c r="G1463" s="7" t="s">
        <v>1437</v>
      </c>
      <c r="H1463" s="19" t="s">
        <v>621</v>
      </c>
      <c r="I1463" s="19">
        <v>20000</v>
      </c>
      <c r="J1463" s="19">
        <v>20000</v>
      </c>
      <c r="K1463" s="7"/>
    </row>
    <row r="1464" spans="1:11" ht="78.75" x14ac:dyDescent="0.2">
      <c r="A1464" s="18" t="s">
        <v>7</v>
      </c>
      <c r="B1464" s="7" t="s">
        <v>8</v>
      </c>
      <c r="C1464" s="7">
        <v>776</v>
      </c>
      <c r="D1464" s="7" t="s">
        <v>829</v>
      </c>
      <c r="E1464" s="7" t="s">
        <v>24</v>
      </c>
      <c r="F1464" s="7" t="s">
        <v>11</v>
      </c>
      <c r="G1464" s="7" t="s">
        <v>1438</v>
      </c>
      <c r="H1464" s="19" t="s">
        <v>621</v>
      </c>
      <c r="I1464" s="19">
        <v>1000</v>
      </c>
      <c r="J1464" s="19">
        <v>1000</v>
      </c>
      <c r="K1464" s="7"/>
    </row>
    <row r="1465" spans="1:11" ht="78.75" x14ac:dyDescent="0.2">
      <c r="A1465" s="18" t="s">
        <v>7</v>
      </c>
      <c r="B1465" s="7" t="s">
        <v>8</v>
      </c>
      <c r="C1465" s="7">
        <v>776</v>
      </c>
      <c r="D1465" s="7" t="s">
        <v>829</v>
      </c>
      <c r="E1465" s="7" t="s">
        <v>24</v>
      </c>
      <c r="F1465" s="7" t="s">
        <v>11</v>
      </c>
      <c r="G1465" s="7" t="s">
        <v>1441</v>
      </c>
      <c r="H1465" s="19" t="s">
        <v>621</v>
      </c>
      <c r="I1465" s="19">
        <v>4524</v>
      </c>
      <c r="J1465" s="19">
        <v>4524</v>
      </c>
      <c r="K1465" s="7"/>
    </row>
    <row r="1466" spans="1:11" ht="78.75" x14ac:dyDescent="0.2">
      <c r="A1466" s="18" t="s">
        <v>7</v>
      </c>
      <c r="B1466" s="7" t="s">
        <v>8</v>
      </c>
      <c r="C1466" s="7">
        <v>776</v>
      </c>
      <c r="D1466" s="7" t="s">
        <v>829</v>
      </c>
      <c r="E1466" s="7" t="s">
        <v>24</v>
      </c>
      <c r="F1466" s="7" t="s">
        <v>11</v>
      </c>
      <c r="G1466" s="7" t="s">
        <v>1442</v>
      </c>
      <c r="H1466" s="19" t="s">
        <v>621</v>
      </c>
      <c r="I1466" s="19">
        <v>1300</v>
      </c>
      <c r="J1466" s="19">
        <v>1300</v>
      </c>
      <c r="K1466" s="7"/>
    </row>
    <row r="1467" spans="1:11" ht="78.75" x14ac:dyDescent="0.2">
      <c r="A1467" s="18" t="s">
        <v>7</v>
      </c>
      <c r="B1467" s="7" t="s">
        <v>8</v>
      </c>
      <c r="C1467" s="7">
        <v>776</v>
      </c>
      <c r="D1467" s="7" t="s">
        <v>829</v>
      </c>
      <c r="E1467" s="7" t="s">
        <v>24</v>
      </c>
      <c r="F1467" s="7" t="s">
        <v>11</v>
      </c>
      <c r="G1467" s="7" t="s">
        <v>1443</v>
      </c>
      <c r="H1467" s="19" t="s">
        <v>621</v>
      </c>
      <c r="I1467" s="19">
        <v>1000</v>
      </c>
      <c r="J1467" s="19">
        <v>1000</v>
      </c>
      <c r="K1467" s="7"/>
    </row>
    <row r="1468" spans="1:11" ht="78.75" x14ac:dyDescent="0.2">
      <c r="A1468" s="18" t="s">
        <v>7</v>
      </c>
      <c r="B1468" s="7" t="s">
        <v>8</v>
      </c>
      <c r="C1468" s="7">
        <v>776</v>
      </c>
      <c r="D1468" s="7" t="s">
        <v>829</v>
      </c>
      <c r="E1468" s="7" t="s">
        <v>24</v>
      </c>
      <c r="F1468" s="7" t="s">
        <v>11</v>
      </c>
      <c r="G1468" s="7" t="s">
        <v>1444</v>
      </c>
      <c r="H1468" s="19" t="s">
        <v>621</v>
      </c>
      <c r="I1468" s="19">
        <v>5000</v>
      </c>
      <c r="J1468" s="19">
        <v>5000</v>
      </c>
      <c r="K1468" s="7"/>
    </row>
    <row r="1469" spans="1:11" ht="78.75" x14ac:dyDescent="0.2">
      <c r="A1469" s="18" t="s">
        <v>7</v>
      </c>
      <c r="B1469" s="7" t="s">
        <v>8</v>
      </c>
      <c r="C1469" s="7">
        <v>776</v>
      </c>
      <c r="D1469" s="7" t="s">
        <v>829</v>
      </c>
      <c r="E1469" s="7" t="s">
        <v>24</v>
      </c>
      <c r="F1469" s="7" t="s">
        <v>11</v>
      </c>
      <c r="G1469" s="7" t="s">
        <v>1445</v>
      </c>
      <c r="H1469" s="19" t="s">
        <v>621</v>
      </c>
      <c r="I1469" s="19">
        <v>2500</v>
      </c>
      <c r="J1469" s="19">
        <v>2500</v>
      </c>
      <c r="K1469" s="7"/>
    </row>
    <row r="1470" spans="1:11" ht="78.75" x14ac:dyDescent="0.2">
      <c r="A1470" s="18" t="s">
        <v>7</v>
      </c>
      <c r="B1470" s="7" t="s">
        <v>8</v>
      </c>
      <c r="C1470" s="7">
        <v>776</v>
      </c>
      <c r="D1470" s="7" t="s">
        <v>829</v>
      </c>
      <c r="E1470" s="7" t="s">
        <v>24</v>
      </c>
      <c r="F1470" s="7" t="s">
        <v>11</v>
      </c>
      <c r="G1470" s="7" t="s">
        <v>1438</v>
      </c>
      <c r="H1470" s="19" t="s">
        <v>621</v>
      </c>
      <c r="I1470" s="19">
        <v>1000</v>
      </c>
      <c r="J1470" s="19">
        <v>1000</v>
      </c>
      <c r="K1470" s="7"/>
    </row>
    <row r="1471" spans="1:11" ht="78.75" x14ac:dyDescent="0.2">
      <c r="A1471" s="18" t="s">
        <v>7</v>
      </c>
      <c r="B1471" s="7" t="s">
        <v>8</v>
      </c>
      <c r="C1471" s="7">
        <v>776</v>
      </c>
      <c r="D1471" s="7" t="s">
        <v>829</v>
      </c>
      <c r="E1471" s="7" t="s">
        <v>26</v>
      </c>
      <c r="F1471" s="7" t="s">
        <v>11</v>
      </c>
      <c r="G1471" s="7" t="s">
        <v>1449</v>
      </c>
      <c r="H1471" s="19" t="s">
        <v>1448</v>
      </c>
      <c r="I1471" s="19">
        <v>30000</v>
      </c>
      <c r="J1471" s="19">
        <v>30000</v>
      </c>
      <c r="K1471" s="7"/>
    </row>
    <row r="1472" spans="1:11" ht="78.75" x14ac:dyDescent="0.2">
      <c r="A1472" s="18" t="s">
        <v>7</v>
      </c>
      <c r="B1472" s="7" t="s">
        <v>8</v>
      </c>
      <c r="C1472" s="7">
        <v>776</v>
      </c>
      <c r="D1472" s="7" t="s">
        <v>829</v>
      </c>
      <c r="E1472" s="7" t="s">
        <v>26</v>
      </c>
      <c r="F1472" s="7" t="s">
        <v>11</v>
      </c>
      <c r="G1472" s="7" t="s">
        <v>1450</v>
      </c>
      <c r="H1472" s="19" t="s">
        <v>1448</v>
      </c>
      <c r="I1472" s="19">
        <v>50000</v>
      </c>
      <c r="J1472" s="19">
        <v>50000</v>
      </c>
      <c r="K1472" s="7"/>
    </row>
    <row r="1473" spans="1:11" ht="78.75" x14ac:dyDescent="0.2">
      <c r="A1473" s="18" t="s">
        <v>7</v>
      </c>
      <c r="B1473" s="7" t="s">
        <v>8</v>
      </c>
      <c r="C1473" s="7">
        <v>776</v>
      </c>
      <c r="D1473" s="7" t="s">
        <v>829</v>
      </c>
      <c r="E1473" s="7" t="s">
        <v>26</v>
      </c>
      <c r="F1473" s="7" t="s">
        <v>11</v>
      </c>
      <c r="G1473" s="7" t="s">
        <v>1451</v>
      </c>
      <c r="H1473" s="19" t="s">
        <v>1448</v>
      </c>
      <c r="I1473" s="19">
        <v>25000</v>
      </c>
      <c r="J1473" s="19">
        <v>25000</v>
      </c>
      <c r="K1473" s="7"/>
    </row>
    <row r="1474" spans="1:11" ht="78.75" x14ac:dyDescent="0.2">
      <c r="A1474" s="18" t="s">
        <v>7</v>
      </c>
      <c r="B1474" s="7" t="s">
        <v>8</v>
      </c>
      <c r="C1474" s="7">
        <v>776</v>
      </c>
      <c r="D1474" s="7" t="s">
        <v>829</v>
      </c>
      <c r="E1474" s="7" t="s">
        <v>26</v>
      </c>
      <c r="F1474" s="7" t="s">
        <v>11</v>
      </c>
      <c r="G1474" s="7" t="s">
        <v>1452</v>
      </c>
      <c r="H1474" s="19" t="s">
        <v>1448</v>
      </c>
      <c r="I1474" s="19">
        <v>5000</v>
      </c>
      <c r="J1474" s="19">
        <v>5000</v>
      </c>
      <c r="K1474" s="7"/>
    </row>
    <row r="1475" spans="1:11" ht="126" x14ac:dyDescent="0.2">
      <c r="A1475" s="18" t="s">
        <v>7</v>
      </c>
      <c r="B1475" s="7" t="s">
        <v>8</v>
      </c>
      <c r="C1475" s="7">
        <v>776</v>
      </c>
      <c r="D1475" s="7" t="s">
        <v>829</v>
      </c>
      <c r="E1475" s="7" t="s">
        <v>26</v>
      </c>
      <c r="F1475" s="7" t="s">
        <v>56</v>
      </c>
      <c r="G1475" s="7" t="s">
        <v>1447</v>
      </c>
      <c r="H1475" s="19" t="s">
        <v>1448</v>
      </c>
      <c r="I1475" s="19">
        <v>4000000</v>
      </c>
      <c r="J1475" s="19">
        <v>4000000</v>
      </c>
      <c r="K1475" s="7"/>
    </row>
    <row r="1476" spans="1:11" ht="78.75" x14ac:dyDescent="0.2">
      <c r="A1476" s="18" t="s">
        <v>7</v>
      </c>
      <c r="B1476" s="7" t="s">
        <v>8</v>
      </c>
      <c r="C1476" s="7">
        <v>777</v>
      </c>
      <c r="D1476" s="7" t="s">
        <v>829</v>
      </c>
      <c r="E1476" s="7" t="s">
        <v>26</v>
      </c>
      <c r="F1476" s="7" t="s">
        <v>11</v>
      </c>
      <c r="G1476" s="7" t="s">
        <v>1453</v>
      </c>
      <c r="H1476" s="19" t="s">
        <v>1448</v>
      </c>
      <c r="I1476" s="19">
        <v>10000</v>
      </c>
      <c r="J1476" s="19">
        <v>10000</v>
      </c>
      <c r="K1476" s="7"/>
    </row>
    <row r="1477" spans="1:11" ht="78.75" x14ac:dyDescent="0.2">
      <c r="A1477" s="18" t="s">
        <v>7</v>
      </c>
      <c r="B1477" s="7" t="s">
        <v>8</v>
      </c>
      <c r="C1477" s="7">
        <v>777</v>
      </c>
      <c r="D1477" s="7" t="s">
        <v>829</v>
      </c>
      <c r="E1477" s="7" t="s">
        <v>26</v>
      </c>
      <c r="F1477" s="7" t="s">
        <v>11</v>
      </c>
      <c r="G1477" s="7" t="s">
        <v>1454</v>
      </c>
      <c r="H1477" s="19" t="s">
        <v>1448</v>
      </c>
      <c r="I1477" s="19">
        <v>5000</v>
      </c>
      <c r="J1477" s="19">
        <v>5000</v>
      </c>
      <c r="K1477" s="7"/>
    </row>
    <row r="1478" spans="1:11" ht="78.75" x14ac:dyDescent="0.2">
      <c r="A1478" s="18" t="s">
        <v>7</v>
      </c>
      <c r="B1478" s="7" t="s">
        <v>8</v>
      </c>
      <c r="C1478" s="7">
        <v>777</v>
      </c>
      <c r="D1478" s="7" t="s">
        <v>829</v>
      </c>
      <c r="E1478" s="7" t="s">
        <v>26</v>
      </c>
      <c r="F1478" s="7" t="s">
        <v>11</v>
      </c>
      <c r="G1478" s="7" t="s">
        <v>1455</v>
      </c>
      <c r="H1478" s="19" t="s">
        <v>1448</v>
      </c>
      <c r="I1478" s="19">
        <v>5000</v>
      </c>
      <c r="J1478" s="19">
        <v>5000</v>
      </c>
      <c r="K1478" s="7"/>
    </row>
    <row r="1479" spans="1:11" ht="78.75" x14ac:dyDescent="0.2">
      <c r="A1479" s="18" t="s">
        <v>7</v>
      </c>
      <c r="B1479" s="7" t="s">
        <v>8</v>
      </c>
      <c r="C1479" s="7">
        <v>777</v>
      </c>
      <c r="D1479" s="7" t="s">
        <v>829</v>
      </c>
      <c r="E1479" s="7" t="s">
        <v>26</v>
      </c>
      <c r="F1479" s="7" t="s">
        <v>11</v>
      </c>
      <c r="G1479" s="7" t="s">
        <v>1456</v>
      </c>
      <c r="H1479" s="19" t="s">
        <v>1448</v>
      </c>
      <c r="I1479" s="19">
        <v>10000</v>
      </c>
      <c r="J1479" s="19">
        <v>10000</v>
      </c>
      <c r="K1479" s="7"/>
    </row>
    <row r="1480" spans="1:11" ht="78.75" x14ac:dyDescent="0.2">
      <c r="A1480" s="18" t="s">
        <v>7</v>
      </c>
      <c r="B1480" s="7" t="s">
        <v>8</v>
      </c>
      <c r="C1480" s="7">
        <v>777</v>
      </c>
      <c r="D1480" s="7" t="s">
        <v>829</v>
      </c>
      <c r="E1480" s="7" t="s">
        <v>26</v>
      </c>
      <c r="F1480" s="7" t="s">
        <v>11</v>
      </c>
      <c r="G1480" s="7" t="s">
        <v>1457</v>
      </c>
      <c r="H1480" s="19" t="s">
        <v>1448</v>
      </c>
      <c r="I1480" s="19">
        <v>5000</v>
      </c>
      <c r="J1480" s="19">
        <v>5000</v>
      </c>
      <c r="K1480" s="7"/>
    </row>
    <row r="1481" spans="1:11" ht="78.75" x14ac:dyDescent="0.2">
      <c r="A1481" s="18" t="s">
        <v>7</v>
      </c>
      <c r="B1481" s="7" t="s">
        <v>8</v>
      </c>
      <c r="C1481" s="7">
        <v>777</v>
      </c>
      <c r="D1481" s="7" t="s">
        <v>829</v>
      </c>
      <c r="E1481" s="7" t="s">
        <v>26</v>
      </c>
      <c r="F1481" s="7" t="s">
        <v>11</v>
      </c>
      <c r="G1481" s="7" t="s">
        <v>1458</v>
      </c>
      <c r="H1481" s="19" t="s">
        <v>1448</v>
      </c>
      <c r="I1481" s="19">
        <v>25000</v>
      </c>
      <c r="J1481" s="19">
        <v>25000</v>
      </c>
      <c r="K1481" s="7"/>
    </row>
    <row r="1482" spans="1:11" ht="78.75" x14ac:dyDescent="0.2">
      <c r="A1482" s="18" t="s">
        <v>7</v>
      </c>
      <c r="B1482" s="7" t="s">
        <v>8</v>
      </c>
      <c r="C1482" s="7">
        <v>777</v>
      </c>
      <c r="D1482" s="7" t="s">
        <v>829</v>
      </c>
      <c r="E1482" s="7" t="s">
        <v>26</v>
      </c>
      <c r="F1482" s="7" t="s">
        <v>11</v>
      </c>
      <c r="G1482" s="7" t="s">
        <v>1459</v>
      </c>
      <c r="H1482" s="19" t="s">
        <v>1448</v>
      </c>
      <c r="I1482" s="19">
        <v>603670</v>
      </c>
      <c r="J1482" s="19">
        <v>85000</v>
      </c>
      <c r="K1482" s="7"/>
    </row>
    <row r="1483" spans="1:11" ht="78.75" x14ac:dyDescent="0.2">
      <c r="A1483" s="18" t="s">
        <v>7</v>
      </c>
      <c r="B1483" s="7" t="s">
        <v>8</v>
      </c>
      <c r="C1483" s="7">
        <v>777</v>
      </c>
      <c r="D1483" s="7" t="s">
        <v>829</v>
      </c>
      <c r="E1483" s="7" t="s">
        <v>26</v>
      </c>
      <c r="F1483" s="7" t="s">
        <v>11</v>
      </c>
      <c r="G1483" s="7" t="s">
        <v>1071</v>
      </c>
      <c r="H1483" s="19" t="s">
        <v>1448</v>
      </c>
      <c r="I1483" s="19">
        <v>5000</v>
      </c>
      <c r="J1483" s="19">
        <v>5000</v>
      </c>
      <c r="K1483" s="7"/>
    </row>
    <row r="1484" spans="1:11" ht="78.75" x14ac:dyDescent="0.2">
      <c r="A1484" s="18" t="s">
        <v>7</v>
      </c>
      <c r="B1484" s="7" t="s">
        <v>8</v>
      </c>
      <c r="C1484" s="7">
        <v>777</v>
      </c>
      <c r="D1484" s="7" t="s">
        <v>829</v>
      </c>
      <c r="E1484" s="7" t="s">
        <v>26</v>
      </c>
      <c r="F1484" s="7" t="s">
        <v>11</v>
      </c>
      <c r="G1484" s="7" t="s">
        <v>1460</v>
      </c>
      <c r="H1484" s="19" t="s">
        <v>1448</v>
      </c>
      <c r="I1484" s="19">
        <v>5000</v>
      </c>
      <c r="J1484" s="19">
        <v>5000</v>
      </c>
      <c r="K1484" s="7"/>
    </row>
    <row r="1485" spans="1:11" ht="78.75" x14ac:dyDescent="0.2">
      <c r="A1485" s="18" t="s">
        <v>7</v>
      </c>
      <c r="B1485" s="7" t="s">
        <v>8</v>
      </c>
      <c r="C1485" s="7">
        <v>777</v>
      </c>
      <c r="D1485" s="7" t="s">
        <v>829</v>
      </c>
      <c r="E1485" s="7" t="s">
        <v>26</v>
      </c>
      <c r="F1485" s="7" t="s">
        <v>11</v>
      </c>
      <c r="G1485" s="7" t="s">
        <v>1316</v>
      </c>
      <c r="H1485" s="19" t="s">
        <v>1448</v>
      </c>
      <c r="I1485" s="19">
        <v>4000</v>
      </c>
      <c r="J1485" s="19">
        <v>4000</v>
      </c>
      <c r="K1485" s="7"/>
    </row>
    <row r="1486" spans="1:11" ht="78.75" x14ac:dyDescent="0.2">
      <c r="A1486" s="18" t="s">
        <v>7</v>
      </c>
      <c r="B1486" s="7" t="s">
        <v>8</v>
      </c>
      <c r="C1486" s="7">
        <v>777</v>
      </c>
      <c r="D1486" s="7" t="s">
        <v>829</v>
      </c>
      <c r="E1486" s="7" t="s">
        <v>26</v>
      </c>
      <c r="F1486" s="7" t="s">
        <v>11</v>
      </c>
      <c r="G1486" s="7" t="s">
        <v>1461</v>
      </c>
      <c r="H1486" s="19" t="s">
        <v>1448</v>
      </c>
      <c r="I1486" s="19">
        <v>10000</v>
      </c>
      <c r="J1486" s="19">
        <v>10000</v>
      </c>
      <c r="K1486" s="7"/>
    </row>
    <row r="1487" spans="1:11" ht="78.75" x14ac:dyDescent="0.2">
      <c r="A1487" s="18" t="s">
        <v>7</v>
      </c>
      <c r="B1487" s="7" t="s">
        <v>8</v>
      </c>
      <c r="C1487" s="7">
        <v>777</v>
      </c>
      <c r="D1487" s="7" t="s">
        <v>829</v>
      </c>
      <c r="E1487" s="7" t="s">
        <v>26</v>
      </c>
      <c r="F1487" s="7" t="s">
        <v>11</v>
      </c>
      <c r="G1487" s="7" t="s">
        <v>1462</v>
      </c>
      <c r="H1487" s="19" t="s">
        <v>1448</v>
      </c>
      <c r="I1487" s="19">
        <v>2500</v>
      </c>
      <c r="J1487" s="19">
        <v>2500</v>
      </c>
      <c r="K1487" s="7"/>
    </row>
    <row r="1488" spans="1:11" ht="78.75" x14ac:dyDescent="0.2">
      <c r="A1488" s="18" t="s">
        <v>7</v>
      </c>
      <c r="B1488" s="7" t="s">
        <v>8</v>
      </c>
      <c r="C1488" s="7">
        <v>777</v>
      </c>
      <c r="D1488" s="7" t="s">
        <v>829</v>
      </c>
      <c r="E1488" s="7" t="s">
        <v>26</v>
      </c>
      <c r="F1488" s="7" t="s">
        <v>11</v>
      </c>
      <c r="G1488" s="7" t="s">
        <v>1463</v>
      </c>
      <c r="H1488" s="19" t="s">
        <v>1448</v>
      </c>
      <c r="I1488" s="19">
        <v>1000</v>
      </c>
      <c r="J1488" s="19">
        <v>1000</v>
      </c>
      <c r="K1488" s="7"/>
    </row>
    <row r="1489" spans="1:11" ht="78.75" x14ac:dyDescent="0.2">
      <c r="A1489" s="18" t="s">
        <v>7</v>
      </c>
      <c r="B1489" s="7" t="s">
        <v>8</v>
      </c>
      <c r="C1489" s="7">
        <v>777</v>
      </c>
      <c r="D1489" s="7" t="s">
        <v>829</v>
      </c>
      <c r="E1489" s="7" t="s">
        <v>26</v>
      </c>
      <c r="F1489" s="7" t="s">
        <v>11</v>
      </c>
      <c r="G1489" s="7" t="s">
        <v>1464</v>
      </c>
      <c r="H1489" s="19" t="s">
        <v>1448</v>
      </c>
      <c r="I1489" s="19">
        <v>25000</v>
      </c>
      <c r="J1489" s="19">
        <v>25000</v>
      </c>
      <c r="K1489" s="7"/>
    </row>
    <row r="1490" spans="1:11" ht="78.75" x14ac:dyDescent="0.2">
      <c r="A1490" s="18" t="s">
        <v>7</v>
      </c>
      <c r="B1490" s="7" t="s">
        <v>8</v>
      </c>
      <c r="C1490" s="7">
        <v>777</v>
      </c>
      <c r="D1490" s="7" t="s">
        <v>829</v>
      </c>
      <c r="E1490" s="7" t="s">
        <v>26</v>
      </c>
      <c r="F1490" s="7" t="s">
        <v>11</v>
      </c>
      <c r="G1490" s="7" t="s">
        <v>1465</v>
      </c>
      <c r="H1490" s="19" t="s">
        <v>1448</v>
      </c>
      <c r="I1490" s="19">
        <v>300000</v>
      </c>
      <c r="J1490" s="19">
        <v>75000</v>
      </c>
      <c r="K1490" s="7"/>
    </row>
    <row r="1491" spans="1:11" ht="78.75" x14ac:dyDescent="0.2">
      <c r="A1491" s="18" t="s">
        <v>7</v>
      </c>
      <c r="B1491" s="7" t="s">
        <v>8</v>
      </c>
      <c r="C1491" s="7">
        <v>777</v>
      </c>
      <c r="D1491" s="7" t="s">
        <v>829</v>
      </c>
      <c r="E1491" s="7" t="s">
        <v>26</v>
      </c>
      <c r="F1491" s="7" t="s">
        <v>11</v>
      </c>
      <c r="G1491" s="7" t="s">
        <v>1098</v>
      </c>
      <c r="H1491" s="19" t="s">
        <v>1448</v>
      </c>
      <c r="I1491" s="19">
        <v>18000</v>
      </c>
      <c r="J1491" s="19">
        <v>18000</v>
      </c>
      <c r="K1491" s="7"/>
    </row>
    <row r="1492" spans="1:11" ht="78.75" x14ac:dyDescent="0.2">
      <c r="A1492" s="18" t="s">
        <v>7</v>
      </c>
      <c r="B1492" s="7" t="s">
        <v>8</v>
      </c>
      <c r="C1492" s="7">
        <v>777</v>
      </c>
      <c r="D1492" s="7" t="s">
        <v>829</v>
      </c>
      <c r="E1492" s="7" t="s">
        <v>10</v>
      </c>
      <c r="F1492" s="7" t="s">
        <v>11</v>
      </c>
      <c r="G1492" s="7" t="s">
        <v>1467</v>
      </c>
      <c r="H1492" s="19" t="s">
        <v>1448</v>
      </c>
      <c r="I1492" s="19">
        <v>2500</v>
      </c>
      <c r="J1492" s="19">
        <v>2486</v>
      </c>
      <c r="K1492" s="7"/>
    </row>
    <row r="1493" spans="1:11" ht="78.75" x14ac:dyDescent="0.2">
      <c r="A1493" s="18" t="s">
        <v>7</v>
      </c>
      <c r="B1493" s="7" t="s">
        <v>8</v>
      </c>
      <c r="C1493" s="7">
        <v>777</v>
      </c>
      <c r="D1493" s="7" t="s">
        <v>829</v>
      </c>
      <c r="E1493" s="7" t="s">
        <v>10</v>
      </c>
      <c r="F1493" s="7" t="s">
        <v>11</v>
      </c>
      <c r="G1493" s="7" t="s">
        <v>1468</v>
      </c>
      <c r="H1493" s="19" t="s">
        <v>1448</v>
      </c>
      <c r="I1493" s="19">
        <v>4250</v>
      </c>
      <c r="J1493" s="19">
        <v>4227</v>
      </c>
      <c r="K1493" s="7"/>
    </row>
    <row r="1494" spans="1:11" ht="78.75" x14ac:dyDescent="0.2">
      <c r="A1494" s="18" t="s">
        <v>7</v>
      </c>
      <c r="B1494" s="7" t="s">
        <v>8</v>
      </c>
      <c r="C1494" s="7">
        <v>777</v>
      </c>
      <c r="D1494" s="7" t="s">
        <v>829</v>
      </c>
      <c r="E1494" s="7" t="s">
        <v>10</v>
      </c>
      <c r="F1494" s="7" t="s">
        <v>11</v>
      </c>
      <c r="G1494" s="7" t="s">
        <v>1469</v>
      </c>
      <c r="H1494" s="19" t="s">
        <v>1448</v>
      </c>
      <c r="I1494" s="19">
        <v>16000</v>
      </c>
      <c r="J1494" s="19">
        <v>16000</v>
      </c>
      <c r="K1494" s="7"/>
    </row>
    <row r="1495" spans="1:11" ht="78.75" x14ac:dyDescent="0.2">
      <c r="A1495" s="18" t="s">
        <v>7</v>
      </c>
      <c r="B1495" s="7" t="s">
        <v>8</v>
      </c>
      <c r="C1495" s="7">
        <v>777</v>
      </c>
      <c r="D1495" s="7" t="s">
        <v>829</v>
      </c>
      <c r="E1495" s="7" t="s">
        <v>10</v>
      </c>
      <c r="F1495" s="7" t="s">
        <v>11</v>
      </c>
      <c r="G1495" s="7" t="s">
        <v>1470</v>
      </c>
      <c r="H1495" s="19" t="s">
        <v>1448</v>
      </c>
      <c r="I1495" s="19">
        <v>1000</v>
      </c>
      <c r="J1495" s="19">
        <v>994</v>
      </c>
      <c r="K1495" s="7"/>
    </row>
    <row r="1496" spans="1:11" ht="78.75" x14ac:dyDescent="0.2">
      <c r="A1496" s="18" t="s">
        <v>7</v>
      </c>
      <c r="B1496" s="7" t="s">
        <v>8</v>
      </c>
      <c r="C1496" s="7">
        <v>777</v>
      </c>
      <c r="D1496" s="7" t="s">
        <v>829</v>
      </c>
      <c r="E1496" s="7" t="s">
        <v>10</v>
      </c>
      <c r="F1496" s="7" t="s">
        <v>11</v>
      </c>
      <c r="G1496" s="7" t="s">
        <v>1471</v>
      </c>
      <c r="H1496" s="19" t="s">
        <v>1448</v>
      </c>
      <c r="I1496" s="19">
        <v>6000</v>
      </c>
      <c r="J1496" s="19">
        <v>5967</v>
      </c>
      <c r="K1496" s="7"/>
    </row>
    <row r="1497" spans="1:11" ht="78.75" x14ac:dyDescent="0.2">
      <c r="A1497" s="18" t="s">
        <v>7</v>
      </c>
      <c r="B1497" s="7" t="s">
        <v>8</v>
      </c>
      <c r="C1497" s="7">
        <v>777</v>
      </c>
      <c r="D1497" s="7" t="s">
        <v>829</v>
      </c>
      <c r="E1497" s="7" t="s">
        <v>10</v>
      </c>
      <c r="F1497" s="7" t="s">
        <v>11</v>
      </c>
      <c r="G1497" s="7" t="s">
        <v>1472</v>
      </c>
      <c r="H1497" s="19" t="s">
        <v>1448</v>
      </c>
      <c r="I1497" s="19">
        <v>1000</v>
      </c>
      <c r="J1497" s="19">
        <v>994</v>
      </c>
      <c r="K1497" s="7"/>
    </row>
    <row r="1498" spans="1:11" ht="78.75" x14ac:dyDescent="0.2">
      <c r="A1498" s="18" t="s">
        <v>7</v>
      </c>
      <c r="B1498" s="7" t="s">
        <v>8</v>
      </c>
      <c r="C1498" s="7">
        <v>777</v>
      </c>
      <c r="D1498" s="7" t="s">
        <v>829</v>
      </c>
      <c r="E1498" s="7" t="s">
        <v>10</v>
      </c>
      <c r="F1498" s="7" t="s">
        <v>11</v>
      </c>
      <c r="G1498" s="7" t="s">
        <v>1473</v>
      </c>
      <c r="H1498" s="19" t="s">
        <v>1448</v>
      </c>
      <c r="I1498" s="19">
        <v>1000</v>
      </c>
      <c r="J1498" s="19">
        <v>994</v>
      </c>
      <c r="K1498" s="7"/>
    </row>
    <row r="1499" spans="1:11" ht="78.75" x14ac:dyDescent="0.2">
      <c r="A1499" s="18" t="s">
        <v>7</v>
      </c>
      <c r="B1499" s="7" t="s">
        <v>8</v>
      </c>
      <c r="C1499" s="7">
        <v>777</v>
      </c>
      <c r="D1499" s="7" t="s">
        <v>829</v>
      </c>
      <c r="E1499" s="7" t="s">
        <v>10</v>
      </c>
      <c r="F1499" s="7" t="s">
        <v>11</v>
      </c>
      <c r="G1499" s="7" t="s">
        <v>1474</v>
      </c>
      <c r="H1499" s="19" t="s">
        <v>1448</v>
      </c>
      <c r="I1499" s="19">
        <v>1000</v>
      </c>
      <c r="J1499" s="19">
        <v>994</v>
      </c>
      <c r="K1499" s="7"/>
    </row>
    <row r="1500" spans="1:11" ht="78.75" x14ac:dyDescent="0.2">
      <c r="A1500" s="18" t="s">
        <v>7</v>
      </c>
      <c r="B1500" s="7" t="s">
        <v>8</v>
      </c>
      <c r="C1500" s="7">
        <v>777</v>
      </c>
      <c r="D1500" s="7" t="s">
        <v>829</v>
      </c>
      <c r="E1500" s="7" t="s">
        <v>10</v>
      </c>
      <c r="F1500" s="7" t="s">
        <v>11</v>
      </c>
      <c r="G1500" s="7" t="s">
        <v>1475</v>
      </c>
      <c r="H1500" s="19" t="s">
        <v>1448</v>
      </c>
      <c r="I1500" s="19">
        <v>1000</v>
      </c>
      <c r="J1500" s="19">
        <v>994</v>
      </c>
      <c r="K1500" s="7"/>
    </row>
    <row r="1501" spans="1:11" ht="78.75" x14ac:dyDescent="0.2">
      <c r="A1501" s="18" t="s">
        <v>7</v>
      </c>
      <c r="B1501" s="7" t="s">
        <v>8</v>
      </c>
      <c r="C1501" s="7">
        <v>777</v>
      </c>
      <c r="D1501" s="7" t="s">
        <v>829</v>
      </c>
      <c r="E1501" s="7" t="s">
        <v>10</v>
      </c>
      <c r="F1501" s="7" t="s">
        <v>11</v>
      </c>
      <c r="G1501" s="7" t="s">
        <v>1476</v>
      </c>
      <c r="H1501" s="19" t="s">
        <v>1448</v>
      </c>
      <c r="I1501" s="19">
        <v>3000</v>
      </c>
      <c r="J1501" s="19">
        <v>3000</v>
      </c>
      <c r="K1501" s="7"/>
    </row>
    <row r="1502" spans="1:11" ht="126" x14ac:dyDescent="0.2">
      <c r="A1502" s="18" t="s">
        <v>7</v>
      </c>
      <c r="B1502" s="7" t="s">
        <v>8</v>
      </c>
      <c r="C1502" s="7">
        <v>777</v>
      </c>
      <c r="D1502" s="7" t="s">
        <v>829</v>
      </c>
      <c r="E1502" s="7" t="s">
        <v>10</v>
      </c>
      <c r="F1502" s="7" t="s">
        <v>56</v>
      </c>
      <c r="G1502" s="7" t="s">
        <v>1447</v>
      </c>
      <c r="H1502" s="19" t="s">
        <v>1448</v>
      </c>
      <c r="I1502" s="19">
        <v>4000000</v>
      </c>
      <c r="J1502" s="19">
        <v>3969615</v>
      </c>
      <c r="K1502" s="7"/>
    </row>
    <row r="1503" spans="1:11" ht="78.75" x14ac:dyDescent="0.2">
      <c r="A1503" s="18" t="s">
        <v>7</v>
      </c>
      <c r="B1503" s="7" t="s">
        <v>8</v>
      </c>
      <c r="C1503" s="7">
        <v>778</v>
      </c>
      <c r="D1503" s="7" t="s">
        <v>829</v>
      </c>
      <c r="E1503" s="7" t="s">
        <v>10</v>
      </c>
      <c r="F1503" s="7" t="s">
        <v>11</v>
      </c>
      <c r="G1503" s="7" t="s">
        <v>1118</v>
      </c>
      <c r="H1503" s="19" t="s">
        <v>1448</v>
      </c>
      <c r="I1503" s="19">
        <v>111000</v>
      </c>
      <c r="J1503" s="19">
        <v>8447</v>
      </c>
      <c r="K1503" s="7"/>
    </row>
    <row r="1504" spans="1:11" ht="78.75" x14ac:dyDescent="0.2">
      <c r="A1504" s="18" t="s">
        <v>7</v>
      </c>
      <c r="B1504" s="7" t="s">
        <v>8</v>
      </c>
      <c r="C1504" s="7">
        <v>778</v>
      </c>
      <c r="D1504" s="7" t="s">
        <v>829</v>
      </c>
      <c r="E1504" s="7" t="s">
        <v>10</v>
      </c>
      <c r="F1504" s="7" t="s">
        <v>11</v>
      </c>
      <c r="G1504" s="7" t="s">
        <v>1477</v>
      </c>
      <c r="H1504" s="19" t="s">
        <v>1448</v>
      </c>
      <c r="I1504" s="19">
        <v>1000</v>
      </c>
      <c r="J1504" s="19">
        <v>994</v>
      </c>
      <c r="K1504" s="7"/>
    </row>
    <row r="1505" spans="1:11" ht="78.75" x14ac:dyDescent="0.2">
      <c r="A1505" s="18" t="s">
        <v>7</v>
      </c>
      <c r="B1505" s="7" t="s">
        <v>8</v>
      </c>
      <c r="C1505" s="7">
        <v>778</v>
      </c>
      <c r="D1505" s="7" t="s">
        <v>829</v>
      </c>
      <c r="E1505" s="7" t="s">
        <v>10</v>
      </c>
      <c r="F1505" s="7" t="s">
        <v>11</v>
      </c>
      <c r="G1505" s="7" t="s">
        <v>1478</v>
      </c>
      <c r="H1505" s="19" t="s">
        <v>1448</v>
      </c>
      <c r="I1505" s="19">
        <v>1000</v>
      </c>
      <c r="J1505" s="19">
        <v>994</v>
      </c>
      <c r="K1505" s="7"/>
    </row>
    <row r="1506" spans="1:11" ht="78.75" x14ac:dyDescent="0.2">
      <c r="A1506" s="18" t="s">
        <v>7</v>
      </c>
      <c r="B1506" s="7" t="s">
        <v>8</v>
      </c>
      <c r="C1506" s="7">
        <v>778</v>
      </c>
      <c r="D1506" s="7" t="s">
        <v>829</v>
      </c>
      <c r="E1506" s="7" t="s">
        <v>10</v>
      </c>
      <c r="F1506" s="7" t="s">
        <v>11</v>
      </c>
      <c r="G1506" s="7" t="s">
        <v>1479</v>
      </c>
      <c r="H1506" s="19" t="s">
        <v>1448</v>
      </c>
      <c r="I1506" s="19">
        <v>5000</v>
      </c>
      <c r="J1506" s="19">
        <v>4972</v>
      </c>
      <c r="K1506" s="7"/>
    </row>
    <row r="1507" spans="1:11" ht="78.75" x14ac:dyDescent="0.2">
      <c r="A1507" s="18" t="s">
        <v>7</v>
      </c>
      <c r="B1507" s="7" t="s">
        <v>8</v>
      </c>
      <c r="C1507" s="7">
        <v>778</v>
      </c>
      <c r="D1507" s="7" t="s">
        <v>829</v>
      </c>
      <c r="E1507" s="7" t="s">
        <v>10</v>
      </c>
      <c r="F1507" s="7" t="s">
        <v>11</v>
      </c>
      <c r="G1507" s="7" t="s">
        <v>1480</v>
      </c>
      <c r="H1507" s="19" t="s">
        <v>1448</v>
      </c>
      <c r="I1507" s="19">
        <v>5000</v>
      </c>
      <c r="J1507" s="19">
        <v>4972</v>
      </c>
      <c r="K1507" s="7"/>
    </row>
    <row r="1508" spans="1:11" ht="78.75" x14ac:dyDescent="0.2">
      <c r="A1508" s="18" t="s">
        <v>7</v>
      </c>
      <c r="B1508" s="7" t="s">
        <v>8</v>
      </c>
      <c r="C1508" s="7">
        <v>778</v>
      </c>
      <c r="D1508" s="7" t="s">
        <v>829</v>
      </c>
      <c r="E1508" s="7" t="s">
        <v>10</v>
      </c>
      <c r="F1508" s="7" t="s">
        <v>11</v>
      </c>
      <c r="G1508" s="7" t="s">
        <v>1481</v>
      </c>
      <c r="H1508" s="19" t="s">
        <v>1448</v>
      </c>
      <c r="I1508" s="19">
        <v>5000</v>
      </c>
      <c r="J1508" s="19">
        <v>4972</v>
      </c>
      <c r="K1508" s="7"/>
    </row>
    <row r="1509" spans="1:11" ht="78.75" x14ac:dyDescent="0.2">
      <c r="A1509" s="18" t="s">
        <v>7</v>
      </c>
      <c r="B1509" s="7" t="s">
        <v>8</v>
      </c>
      <c r="C1509" s="7">
        <v>778</v>
      </c>
      <c r="D1509" s="7" t="s">
        <v>829</v>
      </c>
      <c r="E1509" s="7" t="s">
        <v>10</v>
      </c>
      <c r="F1509" s="7" t="s">
        <v>11</v>
      </c>
      <c r="G1509" s="7" t="s">
        <v>1482</v>
      </c>
      <c r="H1509" s="19" t="s">
        <v>1448</v>
      </c>
      <c r="I1509" s="19">
        <v>2000</v>
      </c>
      <c r="J1509" s="19">
        <v>1989</v>
      </c>
      <c r="K1509" s="7"/>
    </row>
    <row r="1510" spans="1:11" ht="78.75" x14ac:dyDescent="0.2">
      <c r="A1510" s="18" t="s">
        <v>7</v>
      </c>
      <c r="B1510" s="7" t="s">
        <v>8</v>
      </c>
      <c r="C1510" s="7">
        <v>778</v>
      </c>
      <c r="D1510" s="7" t="s">
        <v>829</v>
      </c>
      <c r="E1510" s="7" t="s">
        <v>10</v>
      </c>
      <c r="F1510" s="7" t="s">
        <v>11</v>
      </c>
      <c r="G1510" s="7" t="s">
        <v>1483</v>
      </c>
      <c r="H1510" s="19" t="s">
        <v>1448</v>
      </c>
      <c r="I1510" s="19">
        <v>7000</v>
      </c>
      <c r="J1510" s="19">
        <v>5250</v>
      </c>
      <c r="K1510" s="7"/>
    </row>
    <row r="1511" spans="1:11" ht="78.75" x14ac:dyDescent="0.2">
      <c r="A1511" s="18" t="s">
        <v>7</v>
      </c>
      <c r="B1511" s="7" t="s">
        <v>8</v>
      </c>
      <c r="C1511" s="7">
        <v>778</v>
      </c>
      <c r="D1511" s="7" t="s">
        <v>829</v>
      </c>
      <c r="E1511" s="7" t="s">
        <v>10</v>
      </c>
      <c r="F1511" s="7" t="s">
        <v>11</v>
      </c>
      <c r="G1511" s="7" t="s">
        <v>1484</v>
      </c>
      <c r="H1511" s="19" t="s">
        <v>1448</v>
      </c>
      <c r="I1511" s="19">
        <v>5000</v>
      </c>
      <c r="J1511" s="19">
        <v>2000</v>
      </c>
      <c r="K1511" s="7"/>
    </row>
    <row r="1512" spans="1:11" ht="78.75" x14ac:dyDescent="0.2">
      <c r="A1512" s="18" t="s">
        <v>7</v>
      </c>
      <c r="B1512" s="7" t="s">
        <v>8</v>
      </c>
      <c r="C1512" s="7">
        <v>778</v>
      </c>
      <c r="D1512" s="7" t="s">
        <v>829</v>
      </c>
      <c r="E1512" s="7" t="s">
        <v>24</v>
      </c>
      <c r="F1512" s="7" t="s">
        <v>11</v>
      </c>
      <c r="G1512" s="7" t="s">
        <v>1485</v>
      </c>
      <c r="H1512" s="19" t="s">
        <v>1448</v>
      </c>
      <c r="I1512" s="19">
        <v>15000</v>
      </c>
      <c r="J1512" s="19">
        <v>15000</v>
      </c>
      <c r="K1512" s="7"/>
    </row>
    <row r="1513" spans="1:11" ht="78.75" x14ac:dyDescent="0.2">
      <c r="A1513" s="18" t="s">
        <v>7</v>
      </c>
      <c r="B1513" s="7" t="s">
        <v>8</v>
      </c>
      <c r="C1513" s="7">
        <v>778</v>
      </c>
      <c r="D1513" s="7" t="s">
        <v>829</v>
      </c>
      <c r="E1513" s="7" t="s">
        <v>24</v>
      </c>
      <c r="F1513" s="7" t="s">
        <v>11</v>
      </c>
      <c r="G1513" s="7" t="s">
        <v>1486</v>
      </c>
      <c r="H1513" s="19" t="s">
        <v>1448</v>
      </c>
      <c r="I1513" s="19">
        <v>3500</v>
      </c>
      <c r="J1513" s="19">
        <v>3500</v>
      </c>
      <c r="K1513" s="7"/>
    </row>
    <row r="1514" spans="1:11" ht="78.75" x14ac:dyDescent="0.2">
      <c r="A1514" s="18" t="s">
        <v>7</v>
      </c>
      <c r="B1514" s="7" t="s">
        <v>8</v>
      </c>
      <c r="C1514" s="7">
        <v>778</v>
      </c>
      <c r="D1514" s="7" t="s">
        <v>829</v>
      </c>
      <c r="E1514" s="7" t="s">
        <v>24</v>
      </c>
      <c r="F1514" s="7" t="s">
        <v>11</v>
      </c>
      <c r="G1514" s="7" t="s">
        <v>1487</v>
      </c>
      <c r="H1514" s="19" t="s">
        <v>1448</v>
      </c>
      <c r="I1514" s="19">
        <v>3000</v>
      </c>
      <c r="J1514" s="19">
        <v>3000</v>
      </c>
      <c r="K1514" s="7"/>
    </row>
    <row r="1515" spans="1:11" ht="78.75" x14ac:dyDescent="0.2">
      <c r="A1515" s="18" t="s">
        <v>7</v>
      </c>
      <c r="B1515" s="7" t="s">
        <v>8</v>
      </c>
      <c r="C1515" s="7">
        <v>778</v>
      </c>
      <c r="D1515" s="7" t="s">
        <v>829</v>
      </c>
      <c r="E1515" s="7" t="s">
        <v>24</v>
      </c>
      <c r="F1515" s="7" t="s">
        <v>11</v>
      </c>
      <c r="G1515" s="7" t="s">
        <v>1488</v>
      </c>
      <c r="H1515" s="19" t="s">
        <v>1448</v>
      </c>
      <c r="I1515" s="19">
        <v>2850</v>
      </c>
      <c r="J1515" s="19">
        <v>2850</v>
      </c>
      <c r="K1515" s="7"/>
    </row>
    <row r="1516" spans="1:11" ht="78.75" x14ac:dyDescent="0.2">
      <c r="A1516" s="18" t="s">
        <v>7</v>
      </c>
      <c r="B1516" s="7" t="s">
        <v>8</v>
      </c>
      <c r="C1516" s="7">
        <v>778</v>
      </c>
      <c r="D1516" s="7" t="s">
        <v>829</v>
      </c>
      <c r="E1516" s="7" t="s">
        <v>24</v>
      </c>
      <c r="F1516" s="7" t="s">
        <v>11</v>
      </c>
      <c r="G1516" s="7" t="s">
        <v>1489</v>
      </c>
      <c r="H1516" s="19" t="s">
        <v>1448</v>
      </c>
      <c r="I1516" s="19">
        <v>2850</v>
      </c>
      <c r="J1516" s="19">
        <v>2850</v>
      </c>
      <c r="K1516" s="7"/>
    </row>
    <row r="1517" spans="1:11" ht="78.75" x14ac:dyDescent="0.2">
      <c r="A1517" s="18" t="s">
        <v>7</v>
      </c>
      <c r="B1517" s="7" t="s">
        <v>8</v>
      </c>
      <c r="C1517" s="7">
        <v>778</v>
      </c>
      <c r="D1517" s="7" t="s">
        <v>829</v>
      </c>
      <c r="E1517" s="7" t="s">
        <v>24</v>
      </c>
      <c r="F1517" s="7" t="s">
        <v>11</v>
      </c>
      <c r="G1517" s="7" t="s">
        <v>1490</v>
      </c>
      <c r="H1517" s="19" t="s">
        <v>1448</v>
      </c>
      <c r="I1517" s="19">
        <v>2850</v>
      </c>
      <c r="J1517" s="19">
        <v>2850</v>
      </c>
      <c r="K1517" s="7"/>
    </row>
    <row r="1518" spans="1:11" ht="78.75" x14ac:dyDescent="0.2">
      <c r="A1518" s="18" t="s">
        <v>7</v>
      </c>
      <c r="B1518" s="7" t="s">
        <v>8</v>
      </c>
      <c r="C1518" s="7">
        <v>778</v>
      </c>
      <c r="D1518" s="7" t="s">
        <v>829</v>
      </c>
      <c r="E1518" s="7" t="s">
        <v>24</v>
      </c>
      <c r="F1518" s="7" t="s">
        <v>11</v>
      </c>
      <c r="G1518" s="7" t="s">
        <v>1491</v>
      </c>
      <c r="H1518" s="19" t="s">
        <v>1448</v>
      </c>
      <c r="I1518" s="19">
        <v>3500</v>
      </c>
      <c r="J1518" s="19">
        <v>3500</v>
      </c>
      <c r="K1518" s="7"/>
    </row>
    <row r="1519" spans="1:11" ht="78.75" x14ac:dyDescent="0.2">
      <c r="A1519" s="18" t="s">
        <v>7</v>
      </c>
      <c r="B1519" s="7" t="s">
        <v>8</v>
      </c>
      <c r="C1519" s="7">
        <v>778</v>
      </c>
      <c r="D1519" s="7" t="s">
        <v>829</v>
      </c>
      <c r="E1519" s="7" t="s">
        <v>24</v>
      </c>
      <c r="F1519" s="7" t="s">
        <v>11</v>
      </c>
      <c r="G1519" s="7" t="s">
        <v>1492</v>
      </c>
      <c r="H1519" s="19" t="s">
        <v>1448</v>
      </c>
      <c r="I1519" s="19">
        <v>5000</v>
      </c>
      <c r="J1519" s="19">
        <v>5000</v>
      </c>
      <c r="K1519" s="7"/>
    </row>
    <row r="1520" spans="1:11" ht="78.75" x14ac:dyDescent="0.2">
      <c r="A1520" s="18" t="s">
        <v>7</v>
      </c>
      <c r="B1520" s="7" t="s">
        <v>8</v>
      </c>
      <c r="C1520" s="7">
        <v>778</v>
      </c>
      <c r="D1520" s="7" t="s">
        <v>829</v>
      </c>
      <c r="E1520" s="7" t="s">
        <v>24</v>
      </c>
      <c r="F1520" s="7" t="s">
        <v>11</v>
      </c>
      <c r="G1520" s="7" t="s">
        <v>1493</v>
      </c>
      <c r="H1520" s="19" t="s">
        <v>1448</v>
      </c>
      <c r="I1520" s="19">
        <v>3000</v>
      </c>
      <c r="J1520" s="19">
        <v>3000</v>
      </c>
      <c r="K1520" s="7"/>
    </row>
    <row r="1521" spans="1:11" ht="78.75" x14ac:dyDescent="0.2">
      <c r="A1521" s="18" t="s">
        <v>7</v>
      </c>
      <c r="B1521" s="7" t="s">
        <v>8</v>
      </c>
      <c r="C1521" s="7">
        <v>778</v>
      </c>
      <c r="D1521" s="7" t="s">
        <v>829</v>
      </c>
      <c r="E1521" s="7" t="s">
        <v>26</v>
      </c>
      <c r="F1521" s="7" t="s">
        <v>11</v>
      </c>
      <c r="G1521" s="7" t="s">
        <v>1495</v>
      </c>
      <c r="H1521" s="19" t="s">
        <v>1494</v>
      </c>
      <c r="I1521" s="19">
        <v>2500</v>
      </c>
      <c r="J1521" s="19">
        <v>2500</v>
      </c>
      <c r="K1521" s="7"/>
    </row>
    <row r="1522" spans="1:11" ht="78.75" x14ac:dyDescent="0.2">
      <c r="A1522" s="18" t="s">
        <v>7</v>
      </c>
      <c r="B1522" s="7" t="s">
        <v>8</v>
      </c>
      <c r="C1522" s="7">
        <v>778</v>
      </c>
      <c r="D1522" s="7" t="s">
        <v>829</v>
      </c>
      <c r="E1522" s="7" t="s">
        <v>26</v>
      </c>
      <c r="F1522" s="7" t="s">
        <v>11</v>
      </c>
      <c r="G1522" s="7" t="s">
        <v>1496</v>
      </c>
      <c r="H1522" s="19" t="s">
        <v>1494</v>
      </c>
      <c r="I1522" s="19">
        <v>18000</v>
      </c>
      <c r="J1522" s="19">
        <v>18000</v>
      </c>
      <c r="K1522" s="7"/>
    </row>
    <row r="1523" spans="1:11" ht="78.75" x14ac:dyDescent="0.2">
      <c r="A1523" s="18" t="s">
        <v>7</v>
      </c>
      <c r="B1523" s="7" t="s">
        <v>8</v>
      </c>
      <c r="C1523" s="7">
        <v>778</v>
      </c>
      <c r="D1523" s="7" t="s">
        <v>829</v>
      </c>
      <c r="E1523" s="7" t="s">
        <v>26</v>
      </c>
      <c r="F1523" s="7" t="s">
        <v>11</v>
      </c>
      <c r="G1523" s="7" t="s">
        <v>1497</v>
      </c>
      <c r="H1523" s="19" t="s">
        <v>1494</v>
      </c>
      <c r="I1523" s="19">
        <v>7000</v>
      </c>
      <c r="J1523" s="19">
        <v>7000</v>
      </c>
      <c r="K1523" s="7"/>
    </row>
    <row r="1524" spans="1:11" ht="78.75" x14ac:dyDescent="0.2">
      <c r="A1524" s="18" t="s">
        <v>7</v>
      </c>
      <c r="B1524" s="7" t="s">
        <v>8</v>
      </c>
      <c r="C1524" s="7">
        <v>778</v>
      </c>
      <c r="D1524" s="7" t="s">
        <v>829</v>
      </c>
      <c r="E1524" s="7" t="s">
        <v>26</v>
      </c>
      <c r="F1524" s="7" t="s">
        <v>11</v>
      </c>
      <c r="G1524" s="7" t="s">
        <v>1498</v>
      </c>
      <c r="H1524" s="19" t="s">
        <v>1494</v>
      </c>
      <c r="I1524" s="19">
        <v>35000</v>
      </c>
      <c r="J1524" s="19">
        <v>35000</v>
      </c>
      <c r="K1524" s="7"/>
    </row>
    <row r="1525" spans="1:11" ht="126" x14ac:dyDescent="0.2">
      <c r="A1525" s="18" t="s">
        <v>7</v>
      </c>
      <c r="B1525" s="7" t="s">
        <v>8</v>
      </c>
      <c r="C1525" s="7">
        <v>778</v>
      </c>
      <c r="D1525" s="7" t="s">
        <v>829</v>
      </c>
      <c r="E1525" s="7" t="s">
        <v>26</v>
      </c>
      <c r="F1525" s="7" t="s">
        <v>56</v>
      </c>
      <c r="G1525" s="7" t="s">
        <v>1447</v>
      </c>
      <c r="H1525" s="19" t="s">
        <v>1494</v>
      </c>
      <c r="I1525" s="19">
        <v>4000000</v>
      </c>
      <c r="J1525" s="19">
        <v>4000000</v>
      </c>
      <c r="K1525" s="7"/>
    </row>
    <row r="1526" spans="1:11" ht="78.75" x14ac:dyDescent="0.2">
      <c r="A1526" s="18" t="s">
        <v>7</v>
      </c>
      <c r="B1526" s="7" t="s">
        <v>8</v>
      </c>
      <c r="C1526" s="7">
        <v>779</v>
      </c>
      <c r="D1526" s="7" t="s">
        <v>829</v>
      </c>
      <c r="E1526" s="7" t="s">
        <v>26</v>
      </c>
      <c r="F1526" s="7" t="s">
        <v>11</v>
      </c>
      <c r="G1526" s="7" t="s">
        <v>1499</v>
      </c>
      <c r="H1526" s="19" t="s">
        <v>1494</v>
      </c>
      <c r="I1526" s="19">
        <v>5000</v>
      </c>
      <c r="J1526" s="19">
        <v>5000</v>
      </c>
      <c r="K1526" s="7"/>
    </row>
    <row r="1527" spans="1:11" ht="78.75" x14ac:dyDescent="0.2">
      <c r="A1527" s="18" t="s">
        <v>7</v>
      </c>
      <c r="B1527" s="7" t="s">
        <v>8</v>
      </c>
      <c r="C1527" s="7">
        <v>779</v>
      </c>
      <c r="D1527" s="7" t="s">
        <v>829</v>
      </c>
      <c r="E1527" s="7" t="s">
        <v>26</v>
      </c>
      <c r="F1527" s="7" t="s">
        <v>11</v>
      </c>
      <c r="G1527" s="7" t="s">
        <v>1500</v>
      </c>
      <c r="H1527" s="19" t="s">
        <v>1494</v>
      </c>
      <c r="I1527" s="19">
        <v>7500</v>
      </c>
      <c r="J1527" s="19">
        <v>7500</v>
      </c>
      <c r="K1527" s="7"/>
    </row>
    <row r="1528" spans="1:11" ht="78.75" x14ac:dyDescent="0.2">
      <c r="A1528" s="18" t="s">
        <v>7</v>
      </c>
      <c r="B1528" s="7" t="s">
        <v>8</v>
      </c>
      <c r="C1528" s="7">
        <v>779</v>
      </c>
      <c r="D1528" s="7" t="s">
        <v>829</v>
      </c>
      <c r="E1528" s="7" t="s">
        <v>26</v>
      </c>
      <c r="F1528" s="7" t="s">
        <v>11</v>
      </c>
      <c r="G1528" s="7" t="s">
        <v>1501</v>
      </c>
      <c r="H1528" s="19" t="s">
        <v>1494</v>
      </c>
      <c r="I1528" s="19">
        <v>25000</v>
      </c>
      <c r="J1528" s="19">
        <v>25000</v>
      </c>
      <c r="K1528" s="7"/>
    </row>
    <row r="1529" spans="1:11" ht="78.75" x14ac:dyDescent="0.2">
      <c r="A1529" s="18" t="s">
        <v>7</v>
      </c>
      <c r="B1529" s="7" t="s">
        <v>8</v>
      </c>
      <c r="C1529" s="7">
        <v>779</v>
      </c>
      <c r="D1529" s="7" t="s">
        <v>829</v>
      </c>
      <c r="E1529" s="7" t="s">
        <v>26</v>
      </c>
      <c r="F1529" s="7" t="s">
        <v>11</v>
      </c>
      <c r="G1529" s="7" t="s">
        <v>1502</v>
      </c>
      <c r="H1529" s="19" t="s">
        <v>1494</v>
      </c>
      <c r="I1529" s="19">
        <v>10000</v>
      </c>
      <c r="J1529" s="19">
        <v>10000</v>
      </c>
      <c r="K1529" s="7"/>
    </row>
    <row r="1530" spans="1:11" ht="78.75" x14ac:dyDescent="0.2">
      <c r="A1530" s="18" t="s">
        <v>7</v>
      </c>
      <c r="B1530" s="7" t="s">
        <v>8</v>
      </c>
      <c r="C1530" s="7">
        <v>779</v>
      </c>
      <c r="D1530" s="7" t="s">
        <v>829</v>
      </c>
      <c r="E1530" s="7" t="s">
        <v>26</v>
      </c>
      <c r="F1530" s="7" t="s">
        <v>11</v>
      </c>
      <c r="G1530" s="7" t="s">
        <v>1503</v>
      </c>
      <c r="H1530" s="19" t="s">
        <v>1494</v>
      </c>
      <c r="I1530" s="19">
        <v>10000</v>
      </c>
      <c r="J1530" s="19">
        <v>10000</v>
      </c>
      <c r="K1530" s="7"/>
    </row>
    <row r="1531" spans="1:11" ht="78.75" x14ac:dyDescent="0.2">
      <c r="A1531" s="18" t="s">
        <v>7</v>
      </c>
      <c r="B1531" s="7" t="s">
        <v>8</v>
      </c>
      <c r="C1531" s="7">
        <v>779</v>
      </c>
      <c r="D1531" s="7" t="s">
        <v>829</v>
      </c>
      <c r="E1531" s="7" t="s">
        <v>26</v>
      </c>
      <c r="F1531" s="7" t="s">
        <v>11</v>
      </c>
      <c r="G1531" s="7" t="s">
        <v>1504</v>
      </c>
      <c r="H1531" s="19" t="s">
        <v>1494</v>
      </c>
      <c r="I1531" s="19">
        <v>5000</v>
      </c>
      <c r="J1531" s="19">
        <v>5000</v>
      </c>
      <c r="K1531" s="7"/>
    </row>
    <row r="1532" spans="1:11" ht="78.75" x14ac:dyDescent="0.2">
      <c r="A1532" s="18" t="s">
        <v>7</v>
      </c>
      <c r="B1532" s="7" t="s">
        <v>8</v>
      </c>
      <c r="C1532" s="7">
        <v>779</v>
      </c>
      <c r="D1532" s="7" t="s">
        <v>829</v>
      </c>
      <c r="E1532" s="7" t="s">
        <v>26</v>
      </c>
      <c r="F1532" s="7" t="s">
        <v>11</v>
      </c>
      <c r="G1532" s="7" t="s">
        <v>1505</v>
      </c>
      <c r="H1532" s="19" t="s">
        <v>1494</v>
      </c>
      <c r="I1532" s="19">
        <v>10000</v>
      </c>
      <c r="J1532" s="19">
        <v>10000</v>
      </c>
      <c r="K1532" s="7"/>
    </row>
    <row r="1533" spans="1:11" ht="78.75" x14ac:dyDescent="0.2">
      <c r="A1533" s="18" t="s">
        <v>7</v>
      </c>
      <c r="B1533" s="7" t="s">
        <v>8</v>
      </c>
      <c r="C1533" s="7">
        <v>779</v>
      </c>
      <c r="D1533" s="7" t="s">
        <v>829</v>
      </c>
      <c r="E1533" s="7" t="s">
        <v>26</v>
      </c>
      <c r="F1533" s="7" t="s">
        <v>11</v>
      </c>
      <c r="G1533" s="7" t="s">
        <v>1506</v>
      </c>
      <c r="H1533" s="19" t="s">
        <v>1494</v>
      </c>
      <c r="I1533" s="19">
        <v>15000</v>
      </c>
      <c r="J1533" s="19">
        <v>15000</v>
      </c>
      <c r="K1533" s="7"/>
    </row>
    <row r="1534" spans="1:11" ht="78.75" x14ac:dyDescent="0.2">
      <c r="A1534" s="18" t="s">
        <v>7</v>
      </c>
      <c r="B1534" s="7" t="s">
        <v>8</v>
      </c>
      <c r="C1534" s="7">
        <v>779</v>
      </c>
      <c r="D1534" s="7" t="s">
        <v>829</v>
      </c>
      <c r="E1534" s="7" t="s">
        <v>26</v>
      </c>
      <c r="F1534" s="7" t="s">
        <v>11</v>
      </c>
      <c r="G1534" s="7" t="s">
        <v>1507</v>
      </c>
      <c r="H1534" s="19" t="s">
        <v>1494</v>
      </c>
      <c r="I1534" s="19">
        <v>12000</v>
      </c>
      <c r="J1534" s="19">
        <v>12000</v>
      </c>
      <c r="K1534" s="7"/>
    </row>
    <row r="1535" spans="1:11" ht="78.75" x14ac:dyDescent="0.2">
      <c r="A1535" s="18" t="s">
        <v>7</v>
      </c>
      <c r="B1535" s="7" t="s">
        <v>8</v>
      </c>
      <c r="C1535" s="7">
        <v>779</v>
      </c>
      <c r="D1535" s="7" t="s">
        <v>829</v>
      </c>
      <c r="E1535" s="7" t="s">
        <v>26</v>
      </c>
      <c r="F1535" s="7" t="s">
        <v>11</v>
      </c>
      <c r="G1535" s="7" t="s">
        <v>1508</v>
      </c>
      <c r="H1535" s="19" t="s">
        <v>1494</v>
      </c>
      <c r="I1535" s="19">
        <v>10000</v>
      </c>
      <c r="J1535" s="19">
        <v>10000</v>
      </c>
      <c r="K1535" s="7"/>
    </row>
    <row r="1536" spans="1:11" ht="78.75" x14ac:dyDescent="0.2">
      <c r="A1536" s="18" t="s">
        <v>7</v>
      </c>
      <c r="B1536" s="7" t="s">
        <v>8</v>
      </c>
      <c r="C1536" s="7">
        <v>779</v>
      </c>
      <c r="D1536" s="7" t="s">
        <v>829</v>
      </c>
      <c r="E1536" s="7" t="s">
        <v>26</v>
      </c>
      <c r="F1536" s="7" t="s">
        <v>11</v>
      </c>
      <c r="G1536" s="7" t="s">
        <v>1509</v>
      </c>
      <c r="H1536" s="19" t="s">
        <v>1494</v>
      </c>
      <c r="I1536" s="19">
        <v>10000</v>
      </c>
      <c r="J1536" s="19">
        <v>10000</v>
      </c>
      <c r="K1536" s="7"/>
    </row>
    <row r="1537" spans="1:11" ht="78.75" x14ac:dyDescent="0.2">
      <c r="A1537" s="18" t="s">
        <v>7</v>
      </c>
      <c r="B1537" s="7" t="s">
        <v>8</v>
      </c>
      <c r="C1537" s="7">
        <v>779</v>
      </c>
      <c r="D1537" s="7" t="s">
        <v>829</v>
      </c>
      <c r="E1537" s="7" t="s">
        <v>26</v>
      </c>
      <c r="F1537" s="7" t="s">
        <v>11</v>
      </c>
      <c r="G1537" s="7" t="s">
        <v>1510</v>
      </c>
      <c r="H1537" s="19" t="s">
        <v>1494</v>
      </c>
      <c r="I1537" s="19">
        <v>10000</v>
      </c>
      <c r="J1537" s="19">
        <v>10000</v>
      </c>
      <c r="K1537" s="7"/>
    </row>
    <row r="1538" spans="1:11" ht="78.75" x14ac:dyDescent="0.2">
      <c r="A1538" s="18" t="s">
        <v>7</v>
      </c>
      <c r="B1538" s="7" t="s">
        <v>8</v>
      </c>
      <c r="C1538" s="7">
        <v>779</v>
      </c>
      <c r="D1538" s="7" t="s">
        <v>829</v>
      </c>
      <c r="E1538" s="7" t="s">
        <v>26</v>
      </c>
      <c r="F1538" s="7" t="s">
        <v>11</v>
      </c>
      <c r="G1538" s="7" t="s">
        <v>1511</v>
      </c>
      <c r="H1538" s="19" t="s">
        <v>1494</v>
      </c>
      <c r="I1538" s="19">
        <v>10000</v>
      </c>
      <c r="J1538" s="19">
        <v>10000</v>
      </c>
      <c r="K1538" s="7"/>
    </row>
    <row r="1539" spans="1:11" ht="78.75" x14ac:dyDescent="0.2">
      <c r="A1539" s="18" t="s">
        <v>7</v>
      </c>
      <c r="B1539" s="7" t="s">
        <v>8</v>
      </c>
      <c r="C1539" s="7">
        <v>779</v>
      </c>
      <c r="D1539" s="7" t="s">
        <v>829</v>
      </c>
      <c r="E1539" s="7" t="s">
        <v>26</v>
      </c>
      <c r="F1539" s="7" t="s">
        <v>11</v>
      </c>
      <c r="G1539" s="7" t="s">
        <v>1512</v>
      </c>
      <c r="H1539" s="19" t="s">
        <v>1494</v>
      </c>
      <c r="I1539" s="19">
        <v>10000</v>
      </c>
      <c r="J1539" s="19">
        <v>10000</v>
      </c>
      <c r="K1539" s="7"/>
    </row>
    <row r="1540" spans="1:11" ht="78.75" x14ac:dyDescent="0.2">
      <c r="A1540" s="18" t="s">
        <v>7</v>
      </c>
      <c r="B1540" s="7" t="s">
        <v>8</v>
      </c>
      <c r="C1540" s="7">
        <v>779</v>
      </c>
      <c r="D1540" s="7" t="s">
        <v>829</v>
      </c>
      <c r="E1540" s="7" t="s">
        <v>26</v>
      </c>
      <c r="F1540" s="7" t="s">
        <v>11</v>
      </c>
      <c r="G1540" s="7" t="s">
        <v>1513</v>
      </c>
      <c r="H1540" s="19" t="s">
        <v>1494</v>
      </c>
      <c r="I1540" s="19">
        <v>2500</v>
      </c>
      <c r="J1540" s="19">
        <v>2500</v>
      </c>
      <c r="K1540" s="7"/>
    </row>
    <row r="1541" spans="1:11" ht="78.75" x14ac:dyDescent="0.2">
      <c r="A1541" s="18" t="s">
        <v>7</v>
      </c>
      <c r="B1541" s="7" t="s">
        <v>8</v>
      </c>
      <c r="C1541" s="7">
        <v>779</v>
      </c>
      <c r="D1541" s="7" t="s">
        <v>829</v>
      </c>
      <c r="E1541" s="7" t="s">
        <v>24</v>
      </c>
      <c r="F1541" s="7" t="s">
        <v>11</v>
      </c>
      <c r="G1541" s="7" t="s">
        <v>1514</v>
      </c>
      <c r="H1541" s="19" t="s">
        <v>1494</v>
      </c>
      <c r="I1541" s="19">
        <v>10000</v>
      </c>
      <c r="J1541" s="19">
        <v>10000</v>
      </c>
      <c r="K1541" s="7"/>
    </row>
    <row r="1542" spans="1:11" ht="78.75" x14ac:dyDescent="0.2">
      <c r="A1542" s="18" t="s">
        <v>7</v>
      </c>
      <c r="B1542" s="7" t="s">
        <v>8</v>
      </c>
      <c r="C1542" s="7">
        <v>779</v>
      </c>
      <c r="D1542" s="7" t="s">
        <v>829</v>
      </c>
      <c r="E1542" s="7" t="s">
        <v>24</v>
      </c>
      <c r="F1542" s="7" t="s">
        <v>11</v>
      </c>
      <c r="G1542" s="7" t="s">
        <v>1515</v>
      </c>
      <c r="H1542" s="19" t="s">
        <v>1494</v>
      </c>
      <c r="I1542" s="19">
        <v>4000</v>
      </c>
      <c r="J1542" s="19">
        <v>4000</v>
      </c>
      <c r="K1542" s="7"/>
    </row>
    <row r="1543" spans="1:11" ht="78.75" x14ac:dyDescent="0.2">
      <c r="A1543" s="18" t="s">
        <v>7</v>
      </c>
      <c r="B1543" s="7" t="s">
        <v>8</v>
      </c>
      <c r="C1543" s="7">
        <v>779</v>
      </c>
      <c r="D1543" s="7" t="s">
        <v>829</v>
      </c>
      <c r="E1543" s="7" t="s">
        <v>24</v>
      </c>
      <c r="F1543" s="7" t="s">
        <v>11</v>
      </c>
      <c r="G1543" s="7" t="s">
        <v>1516</v>
      </c>
      <c r="H1543" s="19" t="s">
        <v>1494</v>
      </c>
      <c r="I1543" s="19">
        <v>1500</v>
      </c>
      <c r="J1543" s="19">
        <v>1500</v>
      </c>
      <c r="K1543" s="7"/>
    </row>
    <row r="1544" spans="1:11" ht="78.75" x14ac:dyDescent="0.2">
      <c r="A1544" s="18" t="s">
        <v>7</v>
      </c>
      <c r="B1544" s="7" t="s">
        <v>8</v>
      </c>
      <c r="C1544" s="7">
        <v>779</v>
      </c>
      <c r="D1544" s="7" t="s">
        <v>829</v>
      </c>
      <c r="E1544" s="7" t="s">
        <v>24</v>
      </c>
      <c r="F1544" s="7" t="s">
        <v>11</v>
      </c>
      <c r="G1544" s="7" t="s">
        <v>1517</v>
      </c>
      <c r="H1544" s="19" t="s">
        <v>1494</v>
      </c>
      <c r="I1544" s="19">
        <v>5000</v>
      </c>
      <c r="J1544" s="19">
        <v>5000</v>
      </c>
      <c r="K1544" s="7"/>
    </row>
    <row r="1545" spans="1:11" ht="78.75" x14ac:dyDescent="0.2">
      <c r="A1545" s="18" t="s">
        <v>7</v>
      </c>
      <c r="B1545" s="7" t="s">
        <v>8</v>
      </c>
      <c r="C1545" s="7">
        <v>779</v>
      </c>
      <c r="D1545" s="7" t="s">
        <v>829</v>
      </c>
      <c r="E1545" s="7" t="s">
        <v>24</v>
      </c>
      <c r="F1545" s="7" t="s">
        <v>11</v>
      </c>
      <c r="G1545" s="7" t="s">
        <v>1518</v>
      </c>
      <c r="H1545" s="19" t="s">
        <v>1494</v>
      </c>
      <c r="I1545" s="19">
        <v>1000</v>
      </c>
      <c r="J1545" s="19">
        <v>1000</v>
      </c>
      <c r="K1545" s="7"/>
    </row>
    <row r="1546" spans="1:11" ht="78.75" x14ac:dyDescent="0.2">
      <c r="A1546" s="18" t="s">
        <v>7</v>
      </c>
      <c r="B1546" s="7" t="s">
        <v>8</v>
      </c>
      <c r="C1546" s="7">
        <v>779</v>
      </c>
      <c r="D1546" s="7" t="s">
        <v>829</v>
      </c>
      <c r="E1546" s="7" t="s">
        <v>24</v>
      </c>
      <c r="F1546" s="7" t="s">
        <v>11</v>
      </c>
      <c r="G1546" s="7" t="s">
        <v>1519</v>
      </c>
      <c r="H1546" s="19" t="s">
        <v>1494</v>
      </c>
      <c r="I1546" s="19">
        <v>2000</v>
      </c>
      <c r="J1546" s="19">
        <v>2000</v>
      </c>
      <c r="K1546" s="7"/>
    </row>
    <row r="1547" spans="1:11" ht="78.75" x14ac:dyDescent="0.2">
      <c r="A1547" s="18" t="s">
        <v>7</v>
      </c>
      <c r="B1547" s="7" t="s">
        <v>8</v>
      </c>
      <c r="C1547" s="7">
        <v>779</v>
      </c>
      <c r="D1547" s="7" t="s">
        <v>829</v>
      </c>
      <c r="E1547" s="7" t="s">
        <v>24</v>
      </c>
      <c r="F1547" s="7" t="s">
        <v>11</v>
      </c>
      <c r="G1547" s="7" t="s">
        <v>1520</v>
      </c>
      <c r="H1547" s="19" t="s">
        <v>1494</v>
      </c>
      <c r="I1547" s="19">
        <v>2500</v>
      </c>
      <c r="J1547" s="19">
        <v>2500</v>
      </c>
      <c r="K1547" s="7"/>
    </row>
    <row r="1548" spans="1:11" ht="78.75" x14ac:dyDescent="0.2">
      <c r="A1548" s="18" t="s">
        <v>7</v>
      </c>
      <c r="B1548" s="7" t="s">
        <v>8</v>
      </c>
      <c r="C1548" s="7">
        <v>779</v>
      </c>
      <c r="D1548" s="7" t="s">
        <v>829</v>
      </c>
      <c r="E1548" s="7" t="s">
        <v>24</v>
      </c>
      <c r="F1548" s="7" t="s">
        <v>11</v>
      </c>
      <c r="G1548" s="7" t="s">
        <v>1521</v>
      </c>
      <c r="H1548" s="19" t="s">
        <v>1494</v>
      </c>
      <c r="I1548" s="19">
        <v>3000</v>
      </c>
      <c r="J1548" s="19">
        <v>3000</v>
      </c>
      <c r="K1548" s="7"/>
    </row>
    <row r="1549" spans="1:11" ht="78.75" x14ac:dyDescent="0.2">
      <c r="A1549" s="18" t="s">
        <v>7</v>
      </c>
      <c r="B1549" s="7" t="s">
        <v>8</v>
      </c>
      <c r="C1549" s="7">
        <v>779</v>
      </c>
      <c r="D1549" s="7" t="s">
        <v>829</v>
      </c>
      <c r="E1549" s="7" t="s">
        <v>24</v>
      </c>
      <c r="F1549" s="7" t="s">
        <v>11</v>
      </c>
      <c r="G1549" s="7" t="s">
        <v>1250</v>
      </c>
      <c r="H1549" s="19" t="s">
        <v>1494</v>
      </c>
      <c r="I1549" s="19">
        <v>5000</v>
      </c>
      <c r="J1549" s="19">
        <v>5000</v>
      </c>
      <c r="K1549" s="7"/>
    </row>
    <row r="1550" spans="1:11" ht="78.75" x14ac:dyDescent="0.2">
      <c r="A1550" s="18" t="s">
        <v>7</v>
      </c>
      <c r="B1550" s="7" t="s">
        <v>8</v>
      </c>
      <c r="C1550" s="7">
        <v>779</v>
      </c>
      <c r="D1550" s="7" t="s">
        <v>829</v>
      </c>
      <c r="E1550" s="7" t="s">
        <v>24</v>
      </c>
      <c r="F1550" s="7" t="s">
        <v>11</v>
      </c>
      <c r="G1550" s="7" t="s">
        <v>1522</v>
      </c>
      <c r="H1550" s="19" t="s">
        <v>1494</v>
      </c>
      <c r="I1550" s="19">
        <v>8000</v>
      </c>
      <c r="J1550" s="19">
        <v>8000</v>
      </c>
      <c r="K1550" s="7"/>
    </row>
    <row r="1551" spans="1:11" ht="78.75" x14ac:dyDescent="0.2">
      <c r="A1551" s="18" t="s">
        <v>7</v>
      </c>
      <c r="B1551" s="7" t="s">
        <v>8</v>
      </c>
      <c r="C1551" s="7">
        <v>779</v>
      </c>
      <c r="D1551" s="7" t="s">
        <v>829</v>
      </c>
      <c r="E1551" s="7" t="s">
        <v>24</v>
      </c>
      <c r="F1551" s="7" t="s">
        <v>11</v>
      </c>
      <c r="G1551" s="7" t="s">
        <v>1523</v>
      </c>
      <c r="H1551" s="19" t="s">
        <v>1494</v>
      </c>
      <c r="I1551" s="19">
        <v>2000</v>
      </c>
      <c r="J1551" s="19">
        <v>2000</v>
      </c>
      <c r="K1551" s="7"/>
    </row>
    <row r="1552" spans="1:11" ht="78.75" x14ac:dyDescent="0.2">
      <c r="A1552" s="18" t="s">
        <v>7</v>
      </c>
      <c r="B1552" s="7" t="s">
        <v>8</v>
      </c>
      <c r="C1552" s="7">
        <v>779</v>
      </c>
      <c r="D1552" s="7" t="s">
        <v>829</v>
      </c>
      <c r="E1552" s="7" t="s">
        <v>24</v>
      </c>
      <c r="F1552" s="7" t="s">
        <v>11</v>
      </c>
      <c r="G1552" s="7" t="s">
        <v>1524</v>
      </c>
      <c r="H1552" s="19" t="s">
        <v>1494</v>
      </c>
      <c r="I1552" s="19">
        <v>5000</v>
      </c>
      <c r="J1552" s="19">
        <v>5000</v>
      </c>
      <c r="K1552" s="7"/>
    </row>
    <row r="1553" spans="1:11" ht="126" x14ac:dyDescent="0.2">
      <c r="A1553" s="18" t="s">
        <v>7</v>
      </c>
      <c r="B1553" s="7" t="s">
        <v>8</v>
      </c>
      <c r="C1553" s="7">
        <v>779</v>
      </c>
      <c r="D1553" s="7" t="s">
        <v>829</v>
      </c>
      <c r="E1553" s="7" t="s">
        <v>10</v>
      </c>
      <c r="F1553" s="7" t="s">
        <v>56</v>
      </c>
      <c r="G1553" s="7" t="s">
        <v>1447</v>
      </c>
      <c r="H1553" s="19" t="s">
        <v>1494</v>
      </c>
      <c r="I1553" s="19">
        <v>4000000</v>
      </c>
      <c r="J1553" s="19">
        <v>3225842</v>
      </c>
      <c r="K1553" s="7"/>
    </row>
    <row r="1554" spans="1:11" ht="78.75" x14ac:dyDescent="0.2">
      <c r="A1554" s="18" t="s">
        <v>7</v>
      </c>
      <c r="B1554" s="7" t="s">
        <v>8</v>
      </c>
      <c r="C1554" s="7">
        <v>780</v>
      </c>
      <c r="D1554" s="7" t="s">
        <v>829</v>
      </c>
      <c r="E1554" s="7" t="s">
        <v>24</v>
      </c>
      <c r="F1554" s="7" t="s">
        <v>11</v>
      </c>
      <c r="G1554" s="7" t="s">
        <v>1525</v>
      </c>
      <c r="H1554" s="19" t="s">
        <v>1494</v>
      </c>
      <c r="I1554" s="19">
        <v>1000</v>
      </c>
      <c r="J1554" s="19">
        <v>1000</v>
      </c>
      <c r="K1554" s="7"/>
    </row>
    <row r="1555" spans="1:11" ht="78.75" x14ac:dyDescent="0.2">
      <c r="A1555" s="18" t="s">
        <v>7</v>
      </c>
      <c r="B1555" s="7" t="s">
        <v>8</v>
      </c>
      <c r="C1555" s="7">
        <v>780</v>
      </c>
      <c r="D1555" s="7" t="s">
        <v>829</v>
      </c>
      <c r="E1555" s="7" t="s">
        <v>26</v>
      </c>
      <c r="F1555" s="7" t="s">
        <v>11</v>
      </c>
      <c r="G1555" s="7" t="s">
        <v>1527</v>
      </c>
      <c r="H1555" s="19" t="s">
        <v>1526</v>
      </c>
      <c r="I1555" s="19">
        <v>25000</v>
      </c>
      <c r="J1555" s="19">
        <v>25000</v>
      </c>
      <c r="K1555" s="7"/>
    </row>
    <row r="1556" spans="1:11" ht="78.75" x14ac:dyDescent="0.2">
      <c r="A1556" s="18" t="s">
        <v>7</v>
      </c>
      <c r="B1556" s="7" t="s">
        <v>8</v>
      </c>
      <c r="C1556" s="7">
        <v>780</v>
      </c>
      <c r="D1556" s="7" t="s">
        <v>829</v>
      </c>
      <c r="E1556" s="7" t="s">
        <v>26</v>
      </c>
      <c r="F1556" s="7" t="s">
        <v>11</v>
      </c>
      <c r="G1556" s="7" t="s">
        <v>1459</v>
      </c>
      <c r="H1556" s="19" t="s">
        <v>1526</v>
      </c>
      <c r="I1556" s="19">
        <v>30000</v>
      </c>
      <c r="J1556" s="19">
        <v>30000</v>
      </c>
      <c r="K1556" s="7"/>
    </row>
    <row r="1557" spans="1:11" ht="78.75" x14ac:dyDescent="0.2">
      <c r="A1557" s="18" t="s">
        <v>7</v>
      </c>
      <c r="B1557" s="7" t="s">
        <v>8</v>
      </c>
      <c r="C1557" s="7">
        <v>780</v>
      </c>
      <c r="D1557" s="7" t="s">
        <v>829</v>
      </c>
      <c r="E1557" s="7" t="s">
        <v>26</v>
      </c>
      <c r="F1557" s="7" t="s">
        <v>11</v>
      </c>
      <c r="G1557" s="7" t="s">
        <v>1528</v>
      </c>
      <c r="H1557" s="19" t="s">
        <v>1526</v>
      </c>
      <c r="I1557" s="19">
        <v>12000</v>
      </c>
      <c r="J1557" s="19">
        <v>12000</v>
      </c>
      <c r="K1557" s="7"/>
    </row>
    <row r="1558" spans="1:11" ht="78.75" x14ac:dyDescent="0.2">
      <c r="A1558" s="18" t="s">
        <v>7</v>
      </c>
      <c r="B1558" s="7" t="s">
        <v>8</v>
      </c>
      <c r="C1558" s="7">
        <v>780</v>
      </c>
      <c r="D1558" s="7" t="s">
        <v>829</v>
      </c>
      <c r="E1558" s="7" t="s">
        <v>24</v>
      </c>
      <c r="F1558" s="7" t="s">
        <v>11</v>
      </c>
      <c r="G1558" s="7" t="s">
        <v>1529</v>
      </c>
      <c r="H1558" s="19" t="s">
        <v>1526</v>
      </c>
      <c r="I1558" s="19">
        <v>10000</v>
      </c>
      <c r="J1558" s="19">
        <v>10000</v>
      </c>
      <c r="K1558" s="7"/>
    </row>
    <row r="1559" spans="1:11" ht="78.75" x14ac:dyDescent="0.2">
      <c r="A1559" s="18" t="s">
        <v>7</v>
      </c>
      <c r="B1559" s="7" t="s">
        <v>8</v>
      </c>
      <c r="C1559" s="7">
        <v>780</v>
      </c>
      <c r="D1559" s="7" t="s">
        <v>829</v>
      </c>
      <c r="E1559" s="7" t="s">
        <v>24</v>
      </c>
      <c r="F1559" s="7" t="s">
        <v>11</v>
      </c>
      <c r="G1559" s="7" t="s">
        <v>1530</v>
      </c>
      <c r="H1559" s="19" t="s">
        <v>1531</v>
      </c>
      <c r="I1559" s="19">
        <v>10000</v>
      </c>
      <c r="J1559" s="19">
        <v>10000</v>
      </c>
      <c r="K1559" s="7"/>
    </row>
    <row r="1560" spans="1:11" ht="78.75" x14ac:dyDescent="0.2">
      <c r="A1560" s="18" t="s">
        <v>7</v>
      </c>
      <c r="B1560" s="7" t="s">
        <v>8</v>
      </c>
      <c r="C1560" s="7">
        <v>780</v>
      </c>
      <c r="D1560" s="7" t="s">
        <v>829</v>
      </c>
      <c r="E1560" s="7" t="s">
        <v>24</v>
      </c>
      <c r="F1560" s="7" t="s">
        <v>11</v>
      </c>
      <c r="G1560" s="7" t="s">
        <v>1532</v>
      </c>
      <c r="H1560" s="19" t="s">
        <v>1531</v>
      </c>
      <c r="I1560" s="19">
        <v>5000</v>
      </c>
      <c r="J1560" s="19">
        <v>5000</v>
      </c>
      <c r="K1560" s="7"/>
    </row>
    <row r="1561" spans="1:11" ht="78.75" x14ac:dyDescent="0.2">
      <c r="A1561" s="18" t="s">
        <v>7</v>
      </c>
      <c r="B1561" s="7" t="s">
        <v>8</v>
      </c>
      <c r="C1561" s="7">
        <v>780</v>
      </c>
      <c r="D1561" s="7" t="s">
        <v>829</v>
      </c>
      <c r="E1561" s="7" t="s">
        <v>24</v>
      </c>
      <c r="F1561" s="7" t="s">
        <v>11</v>
      </c>
      <c r="G1561" s="7" t="s">
        <v>1533</v>
      </c>
      <c r="H1561" s="19" t="s">
        <v>1531</v>
      </c>
      <c r="I1561" s="19">
        <v>40000</v>
      </c>
      <c r="J1561" s="19">
        <v>40000</v>
      </c>
      <c r="K1561" s="7"/>
    </row>
    <row r="1562" spans="1:11" ht="78.75" x14ac:dyDescent="0.2">
      <c r="A1562" s="18" t="s">
        <v>7</v>
      </c>
      <c r="B1562" s="7" t="s">
        <v>8</v>
      </c>
      <c r="C1562" s="7">
        <v>780</v>
      </c>
      <c r="D1562" s="7" t="s">
        <v>829</v>
      </c>
      <c r="E1562" s="7" t="s">
        <v>24</v>
      </c>
      <c r="F1562" s="7" t="s">
        <v>11</v>
      </c>
      <c r="G1562" s="7" t="s">
        <v>1534</v>
      </c>
      <c r="H1562" s="19" t="s">
        <v>1531</v>
      </c>
      <c r="I1562" s="19">
        <v>10000</v>
      </c>
      <c r="J1562" s="19">
        <v>10000</v>
      </c>
      <c r="K1562" s="7"/>
    </row>
    <row r="1563" spans="1:11" ht="126" x14ac:dyDescent="0.2">
      <c r="A1563" s="18" t="s">
        <v>7</v>
      </c>
      <c r="B1563" s="7" t="s">
        <v>8</v>
      </c>
      <c r="C1563" s="7">
        <v>780</v>
      </c>
      <c r="D1563" s="7" t="s">
        <v>829</v>
      </c>
      <c r="E1563" s="7" t="s">
        <v>26</v>
      </c>
      <c r="F1563" s="7" t="s">
        <v>56</v>
      </c>
      <c r="G1563" s="7" t="s">
        <v>1447</v>
      </c>
      <c r="H1563" s="19" t="s">
        <v>1526</v>
      </c>
      <c r="I1563" s="19">
        <v>3000000</v>
      </c>
      <c r="J1563" s="19">
        <v>3000000</v>
      </c>
      <c r="K1563" s="7"/>
    </row>
    <row r="1564" spans="1:11" ht="78.75" x14ac:dyDescent="0.2">
      <c r="A1564" s="18" t="s">
        <v>7</v>
      </c>
      <c r="B1564" s="7" t="s">
        <v>8</v>
      </c>
      <c r="C1564" s="7">
        <v>781</v>
      </c>
      <c r="D1564" s="7" t="s">
        <v>829</v>
      </c>
      <c r="E1564" s="7" t="s">
        <v>24</v>
      </c>
      <c r="F1564" s="7" t="s">
        <v>11</v>
      </c>
      <c r="G1564" s="7" t="s">
        <v>1535</v>
      </c>
      <c r="H1564" s="19" t="s">
        <v>1531</v>
      </c>
      <c r="I1564" s="19">
        <v>30000</v>
      </c>
      <c r="J1564" s="19">
        <v>5000</v>
      </c>
      <c r="K1564" s="7"/>
    </row>
    <row r="1565" spans="1:11" ht="31.5" x14ac:dyDescent="0.2">
      <c r="A1565" s="18" t="s">
        <v>7</v>
      </c>
      <c r="B1565" s="7" t="s">
        <v>8</v>
      </c>
      <c r="C1565" s="7">
        <v>819</v>
      </c>
      <c r="D1565" s="7" t="s">
        <v>1319</v>
      </c>
      <c r="E1565" s="7" t="s">
        <v>10</v>
      </c>
      <c r="F1565" s="7" t="s">
        <v>11</v>
      </c>
      <c r="G1565" s="7" t="s">
        <v>1536</v>
      </c>
      <c r="H1565" s="19" t="s">
        <v>818</v>
      </c>
      <c r="I1565" s="19">
        <v>5000</v>
      </c>
      <c r="J1565" s="19">
        <v>5000</v>
      </c>
      <c r="K1565" s="7"/>
    </row>
    <row r="1566" spans="1:11" ht="31.5" x14ac:dyDescent="0.2">
      <c r="A1566" s="18" t="s">
        <v>7</v>
      </c>
      <c r="B1566" s="7" t="s">
        <v>8</v>
      </c>
      <c r="C1566" s="7">
        <v>819</v>
      </c>
      <c r="D1566" s="7" t="s">
        <v>1319</v>
      </c>
      <c r="E1566" s="7" t="s">
        <v>10</v>
      </c>
      <c r="F1566" s="7" t="s">
        <v>11</v>
      </c>
      <c r="G1566" s="7" t="s">
        <v>1537</v>
      </c>
      <c r="H1566" s="19" t="s">
        <v>818</v>
      </c>
      <c r="I1566" s="19">
        <v>10000</v>
      </c>
      <c r="J1566" s="19">
        <v>10000</v>
      </c>
      <c r="K1566" s="7"/>
    </row>
    <row r="1567" spans="1:11" ht="31.5" x14ac:dyDescent="0.2">
      <c r="A1567" s="18" t="s">
        <v>7</v>
      </c>
      <c r="B1567" s="7" t="s">
        <v>8</v>
      </c>
      <c r="C1567" s="7">
        <v>819</v>
      </c>
      <c r="D1567" s="7" t="s">
        <v>1319</v>
      </c>
      <c r="E1567" s="7" t="s">
        <v>10</v>
      </c>
      <c r="F1567" s="7" t="s">
        <v>11</v>
      </c>
      <c r="G1567" s="7" t="s">
        <v>1538</v>
      </c>
      <c r="H1567" s="19" t="s">
        <v>818</v>
      </c>
      <c r="I1567" s="19">
        <v>10000</v>
      </c>
      <c r="J1567" s="19">
        <v>10000</v>
      </c>
      <c r="K1567" s="7"/>
    </row>
    <row r="1568" spans="1:11" ht="31.5" x14ac:dyDescent="0.2">
      <c r="A1568" s="18" t="s">
        <v>7</v>
      </c>
      <c r="B1568" s="7" t="s">
        <v>8</v>
      </c>
      <c r="C1568" s="7">
        <v>819</v>
      </c>
      <c r="D1568" s="7" t="s">
        <v>1319</v>
      </c>
      <c r="E1568" s="7" t="s">
        <v>26</v>
      </c>
      <c r="F1568" s="7" t="s">
        <v>11</v>
      </c>
      <c r="G1568" s="7" t="s">
        <v>1539</v>
      </c>
      <c r="H1568" s="19" t="s">
        <v>822</v>
      </c>
      <c r="I1568" s="19">
        <v>25000</v>
      </c>
      <c r="J1568" s="19">
        <v>25000</v>
      </c>
      <c r="K1568" s="7"/>
    </row>
    <row r="1569" spans="1:11" ht="31.5" x14ac:dyDescent="0.2">
      <c r="A1569" s="18" t="s">
        <v>7</v>
      </c>
      <c r="B1569" s="7" t="s">
        <v>8</v>
      </c>
      <c r="C1569" s="7">
        <v>819</v>
      </c>
      <c r="D1569" s="7" t="s">
        <v>1319</v>
      </c>
      <c r="E1569" s="7" t="s">
        <v>26</v>
      </c>
      <c r="F1569" s="7" t="s">
        <v>11</v>
      </c>
      <c r="G1569" s="7" t="s">
        <v>1540</v>
      </c>
      <c r="H1569" s="19" t="s">
        <v>822</v>
      </c>
      <c r="I1569" s="19">
        <v>5000</v>
      </c>
      <c r="J1569" s="19">
        <v>5000</v>
      </c>
      <c r="K1569" s="7"/>
    </row>
    <row r="1570" spans="1:11" ht="31.5" x14ac:dyDescent="0.2">
      <c r="A1570" s="18" t="s">
        <v>7</v>
      </c>
      <c r="B1570" s="7" t="s">
        <v>8</v>
      </c>
      <c r="C1570" s="7">
        <v>819</v>
      </c>
      <c r="D1570" s="7" t="s">
        <v>1319</v>
      </c>
      <c r="E1570" s="7" t="s">
        <v>26</v>
      </c>
      <c r="F1570" s="7" t="s">
        <v>11</v>
      </c>
      <c r="G1570" s="7" t="s">
        <v>1541</v>
      </c>
      <c r="H1570" s="19" t="s">
        <v>822</v>
      </c>
      <c r="I1570" s="19">
        <v>20000</v>
      </c>
      <c r="J1570" s="19">
        <v>20000</v>
      </c>
      <c r="K1570" s="7"/>
    </row>
    <row r="1571" spans="1:11" ht="31.5" x14ac:dyDescent="0.2">
      <c r="A1571" s="18" t="s">
        <v>7</v>
      </c>
      <c r="B1571" s="7" t="s">
        <v>8</v>
      </c>
      <c r="C1571" s="7">
        <v>819</v>
      </c>
      <c r="D1571" s="7" t="s">
        <v>1319</v>
      </c>
      <c r="E1571" s="7" t="s">
        <v>26</v>
      </c>
      <c r="F1571" s="7" t="s">
        <v>11</v>
      </c>
      <c r="G1571" s="7" t="s">
        <v>1542</v>
      </c>
      <c r="H1571" s="19" t="s">
        <v>822</v>
      </c>
      <c r="I1571" s="19">
        <v>75000</v>
      </c>
      <c r="J1571" s="19">
        <v>75000</v>
      </c>
      <c r="K1571" s="7"/>
    </row>
    <row r="1572" spans="1:11" ht="31.5" x14ac:dyDescent="0.2">
      <c r="A1572" s="18" t="s">
        <v>7</v>
      </c>
      <c r="B1572" s="7" t="s">
        <v>8</v>
      </c>
      <c r="C1572" s="7">
        <v>819</v>
      </c>
      <c r="D1572" s="7" t="s">
        <v>1319</v>
      </c>
      <c r="E1572" s="7" t="s">
        <v>26</v>
      </c>
      <c r="F1572" s="7" t="s">
        <v>11</v>
      </c>
      <c r="G1572" s="7" t="s">
        <v>1543</v>
      </c>
      <c r="H1572" s="19" t="s">
        <v>822</v>
      </c>
      <c r="I1572" s="19">
        <v>25000</v>
      </c>
      <c r="J1572" s="19">
        <v>25000</v>
      </c>
      <c r="K1572" s="7"/>
    </row>
    <row r="1573" spans="1:11" ht="31.5" x14ac:dyDescent="0.2">
      <c r="A1573" s="18" t="s">
        <v>7</v>
      </c>
      <c r="B1573" s="7" t="s">
        <v>8</v>
      </c>
      <c r="C1573" s="7">
        <v>819</v>
      </c>
      <c r="D1573" s="7" t="s">
        <v>1319</v>
      </c>
      <c r="E1573" s="7" t="s">
        <v>26</v>
      </c>
      <c r="F1573" s="7" t="s">
        <v>11</v>
      </c>
      <c r="G1573" s="7" t="s">
        <v>1544</v>
      </c>
      <c r="H1573" s="19" t="s">
        <v>822</v>
      </c>
      <c r="I1573" s="19">
        <v>20000</v>
      </c>
      <c r="J1573" s="19">
        <v>20000</v>
      </c>
      <c r="K1573" s="7"/>
    </row>
    <row r="1574" spans="1:11" ht="31.5" x14ac:dyDescent="0.2">
      <c r="A1574" s="18" t="s">
        <v>7</v>
      </c>
      <c r="B1574" s="7" t="s">
        <v>8</v>
      </c>
      <c r="C1574" s="7">
        <v>819</v>
      </c>
      <c r="D1574" s="7" t="s">
        <v>1319</v>
      </c>
      <c r="E1574" s="7" t="s">
        <v>26</v>
      </c>
      <c r="F1574" s="7" t="s">
        <v>11</v>
      </c>
      <c r="G1574" s="7" t="s">
        <v>1545</v>
      </c>
      <c r="H1574" s="19" t="s">
        <v>822</v>
      </c>
      <c r="I1574" s="19">
        <v>25000</v>
      </c>
      <c r="J1574" s="19">
        <v>25000</v>
      </c>
      <c r="K1574" s="7"/>
    </row>
    <row r="1575" spans="1:11" ht="47.25" x14ac:dyDescent="0.2">
      <c r="A1575" s="18" t="s">
        <v>7</v>
      </c>
      <c r="B1575" s="7" t="s">
        <v>8</v>
      </c>
      <c r="C1575" s="7">
        <v>820</v>
      </c>
      <c r="D1575" s="7" t="s">
        <v>1319</v>
      </c>
      <c r="E1575" s="7" t="s">
        <v>10</v>
      </c>
      <c r="F1575" s="7" t="s">
        <v>11</v>
      </c>
      <c r="G1575" s="7" t="s">
        <v>1546</v>
      </c>
      <c r="H1575" s="19" t="s">
        <v>822</v>
      </c>
      <c r="I1575" s="19">
        <v>5000</v>
      </c>
      <c r="J1575" s="19">
        <v>5000</v>
      </c>
      <c r="K1575" s="7"/>
    </row>
    <row r="1576" spans="1:11" ht="31.5" x14ac:dyDescent="0.2">
      <c r="A1576" s="18" t="s">
        <v>7</v>
      </c>
      <c r="B1576" s="7" t="s">
        <v>8</v>
      </c>
      <c r="C1576" s="7">
        <v>820</v>
      </c>
      <c r="D1576" s="7" t="s">
        <v>1319</v>
      </c>
      <c r="E1576" s="7" t="s">
        <v>10</v>
      </c>
      <c r="F1576" s="7" t="s">
        <v>11</v>
      </c>
      <c r="G1576" s="7" t="s">
        <v>1547</v>
      </c>
      <c r="H1576" s="19" t="s">
        <v>822</v>
      </c>
      <c r="I1576" s="19">
        <v>3000</v>
      </c>
      <c r="J1576" s="19">
        <v>3000</v>
      </c>
      <c r="K1576" s="7"/>
    </row>
    <row r="1577" spans="1:11" ht="47.25" x14ac:dyDescent="0.2">
      <c r="A1577" s="18" t="s">
        <v>7</v>
      </c>
      <c r="B1577" s="7" t="s">
        <v>8</v>
      </c>
      <c r="C1577" s="7">
        <v>820</v>
      </c>
      <c r="D1577" s="7" t="s">
        <v>1319</v>
      </c>
      <c r="E1577" s="7" t="s">
        <v>24</v>
      </c>
      <c r="F1577" s="7" t="s">
        <v>11</v>
      </c>
      <c r="G1577" s="7" t="s">
        <v>1546</v>
      </c>
      <c r="H1577" s="19" t="s">
        <v>822</v>
      </c>
      <c r="I1577" s="19">
        <v>5000</v>
      </c>
      <c r="J1577" s="19">
        <v>5000</v>
      </c>
      <c r="K1577" s="7"/>
    </row>
    <row r="1578" spans="1:11" ht="78.75" x14ac:dyDescent="0.2">
      <c r="A1578" s="18" t="s">
        <v>7</v>
      </c>
      <c r="B1578" s="7" t="s">
        <v>8</v>
      </c>
      <c r="C1578" s="7">
        <v>820</v>
      </c>
      <c r="D1578" s="7" t="s">
        <v>1319</v>
      </c>
      <c r="E1578" s="7" t="s">
        <v>26</v>
      </c>
      <c r="F1578" s="7" t="s">
        <v>11</v>
      </c>
      <c r="G1578" s="7" t="s">
        <v>1548</v>
      </c>
      <c r="H1578" s="19" t="s">
        <v>1549</v>
      </c>
      <c r="I1578" s="19">
        <v>8800</v>
      </c>
      <c r="J1578" s="19">
        <v>8800</v>
      </c>
      <c r="K1578" s="7"/>
    </row>
    <row r="1579" spans="1:11" ht="78.75" x14ac:dyDescent="0.2">
      <c r="A1579" s="18" t="s">
        <v>7</v>
      </c>
      <c r="B1579" s="7" t="s">
        <v>8</v>
      </c>
      <c r="C1579" s="7">
        <v>820</v>
      </c>
      <c r="D1579" s="7" t="s">
        <v>1319</v>
      </c>
      <c r="E1579" s="7" t="s">
        <v>26</v>
      </c>
      <c r="F1579" s="7" t="s">
        <v>11</v>
      </c>
      <c r="G1579" s="7" t="s">
        <v>1550</v>
      </c>
      <c r="H1579" s="19" t="s">
        <v>1549</v>
      </c>
      <c r="I1579" s="19">
        <v>25000</v>
      </c>
      <c r="J1579" s="19">
        <v>25000</v>
      </c>
      <c r="K1579" s="7"/>
    </row>
    <row r="1580" spans="1:11" ht="78.75" x14ac:dyDescent="0.2">
      <c r="A1580" s="18" t="s">
        <v>7</v>
      </c>
      <c r="B1580" s="7" t="s">
        <v>8</v>
      </c>
      <c r="C1580" s="7">
        <v>820</v>
      </c>
      <c r="D1580" s="7" t="s">
        <v>1319</v>
      </c>
      <c r="E1580" s="7" t="s">
        <v>26</v>
      </c>
      <c r="F1580" s="7" t="s">
        <v>11</v>
      </c>
      <c r="G1580" s="7" t="s">
        <v>1551</v>
      </c>
      <c r="H1580" s="19" t="s">
        <v>1549</v>
      </c>
      <c r="I1580" s="19">
        <v>25000</v>
      </c>
      <c r="J1580" s="19">
        <v>25000</v>
      </c>
      <c r="K1580" s="7"/>
    </row>
    <row r="1581" spans="1:11" ht="78.75" x14ac:dyDescent="0.2">
      <c r="A1581" s="18" t="s">
        <v>7</v>
      </c>
      <c r="B1581" s="7" t="s">
        <v>8</v>
      </c>
      <c r="C1581" s="7">
        <v>820</v>
      </c>
      <c r="D1581" s="7" t="s">
        <v>1319</v>
      </c>
      <c r="E1581" s="7" t="s">
        <v>26</v>
      </c>
      <c r="F1581" s="7" t="s">
        <v>11</v>
      </c>
      <c r="G1581" s="7" t="s">
        <v>1552</v>
      </c>
      <c r="H1581" s="19" t="s">
        <v>1549</v>
      </c>
      <c r="I1581" s="19">
        <v>25000</v>
      </c>
      <c r="J1581" s="19">
        <v>25000</v>
      </c>
      <c r="K1581" s="7"/>
    </row>
    <row r="1582" spans="1:11" ht="78.75" x14ac:dyDescent="0.2">
      <c r="A1582" s="18" t="s">
        <v>7</v>
      </c>
      <c r="B1582" s="7" t="s">
        <v>8</v>
      </c>
      <c r="C1582" s="7">
        <v>820</v>
      </c>
      <c r="D1582" s="7" t="s">
        <v>1319</v>
      </c>
      <c r="E1582" s="7" t="s">
        <v>26</v>
      </c>
      <c r="F1582" s="7" t="s">
        <v>11</v>
      </c>
      <c r="G1582" s="7" t="s">
        <v>1553</v>
      </c>
      <c r="H1582" s="19" t="s">
        <v>1549</v>
      </c>
      <c r="I1582" s="19">
        <v>20000</v>
      </c>
      <c r="J1582" s="19">
        <v>20000</v>
      </c>
      <c r="K1582" s="7"/>
    </row>
    <row r="1583" spans="1:11" ht="78.75" x14ac:dyDescent="0.2">
      <c r="A1583" s="18" t="s">
        <v>7</v>
      </c>
      <c r="B1583" s="7" t="s">
        <v>8</v>
      </c>
      <c r="C1583" s="7">
        <v>820</v>
      </c>
      <c r="D1583" s="7" t="s">
        <v>1319</v>
      </c>
      <c r="E1583" s="7" t="s">
        <v>26</v>
      </c>
      <c r="F1583" s="7" t="s">
        <v>11</v>
      </c>
      <c r="G1583" s="7" t="s">
        <v>1554</v>
      </c>
      <c r="H1583" s="19" t="s">
        <v>1549</v>
      </c>
      <c r="I1583" s="19">
        <v>50000</v>
      </c>
      <c r="J1583" s="19">
        <v>50000</v>
      </c>
      <c r="K1583" s="7"/>
    </row>
    <row r="1584" spans="1:11" ht="78.75" x14ac:dyDescent="0.2">
      <c r="A1584" s="18" t="s">
        <v>7</v>
      </c>
      <c r="B1584" s="7" t="s">
        <v>8</v>
      </c>
      <c r="C1584" s="7">
        <v>820</v>
      </c>
      <c r="D1584" s="7" t="s">
        <v>1319</v>
      </c>
      <c r="E1584" s="7" t="s">
        <v>26</v>
      </c>
      <c r="F1584" s="7" t="s">
        <v>11</v>
      </c>
      <c r="G1584" s="7" t="s">
        <v>1555</v>
      </c>
      <c r="H1584" s="19" t="s">
        <v>1549</v>
      </c>
      <c r="I1584" s="19">
        <v>6000</v>
      </c>
      <c r="J1584" s="19">
        <v>6000</v>
      </c>
      <c r="K1584" s="7"/>
    </row>
    <row r="1585" spans="1:11" ht="78.75" x14ac:dyDescent="0.2">
      <c r="A1585" s="18" t="s">
        <v>7</v>
      </c>
      <c r="B1585" s="7" t="s">
        <v>8</v>
      </c>
      <c r="C1585" s="7">
        <v>820</v>
      </c>
      <c r="D1585" s="7" t="s">
        <v>1319</v>
      </c>
      <c r="E1585" s="7" t="s">
        <v>26</v>
      </c>
      <c r="F1585" s="7" t="s">
        <v>11</v>
      </c>
      <c r="G1585" s="7" t="s">
        <v>1556</v>
      </c>
      <c r="H1585" s="19" t="s">
        <v>1549</v>
      </c>
      <c r="I1585" s="19">
        <v>20000</v>
      </c>
      <c r="J1585" s="19">
        <v>20000</v>
      </c>
      <c r="K1585" s="7"/>
    </row>
    <row r="1586" spans="1:11" ht="78.75" x14ac:dyDescent="0.2">
      <c r="A1586" s="18" t="s">
        <v>7</v>
      </c>
      <c r="B1586" s="7" t="s">
        <v>8</v>
      </c>
      <c r="C1586" s="7">
        <v>820</v>
      </c>
      <c r="D1586" s="7" t="s">
        <v>1319</v>
      </c>
      <c r="E1586" s="7" t="s">
        <v>26</v>
      </c>
      <c r="F1586" s="7" t="s">
        <v>11</v>
      </c>
      <c r="G1586" s="7" t="s">
        <v>1557</v>
      </c>
      <c r="H1586" s="19" t="s">
        <v>1549</v>
      </c>
      <c r="I1586" s="19">
        <v>50000</v>
      </c>
      <c r="J1586" s="19">
        <v>50000</v>
      </c>
      <c r="K1586" s="7"/>
    </row>
    <row r="1587" spans="1:11" ht="78.75" x14ac:dyDescent="0.2">
      <c r="A1587" s="18" t="s">
        <v>7</v>
      </c>
      <c r="B1587" s="7" t="s">
        <v>8</v>
      </c>
      <c r="C1587" s="7">
        <v>820</v>
      </c>
      <c r="D1587" s="7" t="s">
        <v>1319</v>
      </c>
      <c r="E1587" s="7" t="s">
        <v>26</v>
      </c>
      <c r="F1587" s="7" t="s">
        <v>11</v>
      </c>
      <c r="G1587" s="7" t="s">
        <v>1558</v>
      </c>
      <c r="H1587" s="19" t="s">
        <v>1549</v>
      </c>
      <c r="I1587" s="19">
        <v>15000</v>
      </c>
      <c r="J1587" s="19">
        <v>15000</v>
      </c>
      <c r="K1587" s="7"/>
    </row>
    <row r="1588" spans="1:11" ht="78.75" x14ac:dyDescent="0.2">
      <c r="A1588" s="18" t="s">
        <v>7</v>
      </c>
      <c r="B1588" s="7" t="s">
        <v>8</v>
      </c>
      <c r="C1588" s="7">
        <v>820</v>
      </c>
      <c r="D1588" s="7" t="s">
        <v>1319</v>
      </c>
      <c r="E1588" s="7" t="s">
        <v>26</v>
      </c>
      <c r="F1588" s="7" t="s">
        <v>11</v>
      </c>
      <c r="G1588" s="7" t="s">
        <v>1559</v>
      </c>
      <c r="H1588" s="19" t="s">
        <v>1549</v>
      </c>
      <c r="I1588" s="19">
        <v>100000</v>
      </c>
      <c r="J1588" s="19">
        <v>100000</v>
      </c>
      <c r="K1588" s="7"/>
    </row>
    <row r="1589" spans="1:11" ht="78.75" x14ac:dyDescent="0.2">
      <c r="A1589" s="18" t="s">
        <v>7</v>
      </c>
      <c r="B1589" s="7" t="s">
        <v>8</v>
      </c>
      <c r="C1589" s="7">
        <v>820</v>
      </c>
      <c r="D1589" s="7" t="s">
        <v>1319</v>
      </c>
      <c r="E1589" s="7" t="s">
        <v>26</v>
      </c>
      <c r="F1589" s="7" t="s">
        <v>11</v>
      </c>
      <c r="G1589" s="7" t="s">
        <v>1560</v>
      </c>
      <c r="H1589" s="19" t="s">
        <v>1549</v>
      </c>
      <c r="I1589" s="19">
        <v>50000</v>
      </c>
      <c r="J1589" s="19">
        <v>50000</v>
      </c>
      <c r="K1589" s="7"/>
    </row>
    <row r="1590" spans="1:11" ht="78.75" x14ac:dyDescent="0.2">
      <c r="A1590" s="18" t="s">
        <v>7</v>
      </c>
      <c r="B1590" s="7" t="s">
        <v>8</v>
      </c>
      <c r="C1590" s="7">
        <v>820</v>
      </c>
      <c r="D1590" s="7" t="s">
        <v>1319</v>
      </c>
      <c r="E1590" s="7" t="s">
        <v>10</v>
      </c>
      <c r="F1590" s="7" t="s">
        <v>11</v>
      </c>
      <c r="G1590" s="7" t="s">
        <v>1561</v>
      </c>
      <c r="H1590" s="19" t="s">
        <v>1549</v>
      </c>
      <c r="I1590" s="19">
        <v>10000</v>
      </c>
      <c r="J1590" s="19">
        <v>10000</v>
      </c>
      <c r="K1590" s="7"/>
    </row>
    <row r="1591" spans="1:11" ht="78.75" x14ac:dyDescent="0.2">
      <c r="A1591" s="18" t="s">
        <v>7</v>
      </c>
      <c r="B1591" s="7" t="s">
        <v>8</v>
      </c>
      <c r="C1591" s="7">
        <v>821</v>
      </c>
      <c r="D1591" s="7" t="s">
        <v>1319</v>
      </c>
      <c r="E1591" s="7" t="s">
        <v>26</v>
      </c>
      <c r="F1591" s="7" t="s">
        <v>11</v>
      </c>
      <c r="G1591" s="7" t="s">
        <v>1562</v>
      </c>
      <c r="H1591" s="19" t="s">
        <v>1563</v>
      </c>
      <c r="I1591" s="19">
        <v>150000</v>
      </c>
      <c r="J1591" s="19">
        <v>150000</v>
      </c>
      <c r="K1591" s="7"/>
    </row>
    <row r="1592" spans="1:11" ht="78.75" x14ac:dyDescent="0.2">
      <c r="A1592" s="18" t="s">
        <v>7</v>
      </c>
      <c r="B1592" s="7" t="s">
        <v>8</v>
      </c>
      <c r="C1592" s="7">
        <v>821</v>
      </c>
      <c r="D1592" s="7" t="s">
        <v>1319</v>
      </c>
      <c r="E1592" s="7" t="s">
        <v>26</v>
      </c>
      <c r="F1592" s="7" t="s">
        <v>11</v>
      </c>
      <c r="G1592" s="7" t="s">
        <v>1564</v>
      </c>
      <c r="H1592" s="19" t="s">
        <v>1563</v>
      </c>
      <c r="I1592" s="19">
        <v>90000</v>
      </c>
      <c r="J1592" s="19">
        <v>90000</v>
      </c>
      <c r="K1592" s="7"/>
    </row>
    <row r="1593" spans="1:11" ht="78.75" x14ac:dyDescent="0.2">
      <c r="A1593" s="18" t="s">
        <v>7</v>
      </c>
      <c r="B1593" s="7" t="s">
        <v>8</v>
      </c>
      <c r="C1593" s="7">
        <v>821</v>
      </c>
      <c r="D1593" s="7" t="s">
        <v>1319</v>
      </c>
      <c r="E1593" s="7" t="s">
        <v>26</v>
      </c>
      <c r="F1593" s="7" t="s">
        <v>11</v>
      </c>
      <c r="G1593" s="7" t="s">
        <v>1565</v>
      </c>
      <c r="H1593" s="19" t="s">
        <v>1563</v>
      </c>
      <c r="I1593" s="19">
        <v>100000</v>
      </c>
      <c r="J1593" s="19">
        <v>100000</v>
      </c>
      <c r="K1593" s="7"/>
    </row>
    <row r="1594" spans="1:11" ht="78.75" x14ac:dyDescent="0.2">
      <c r="A1594" s="18" t="s">
        <v>7</v>
      </c>
      <c r="B1594" s="7" t="s">
        <v>8</v>
      </c>
      <c r="C1594" s="7">
        <v>821</v>
      </c>
      <c r="D1594" s="7" t="s">
        <v>1319</v>
      </c>
      <c r="E1594" s="7" t="s">
        <v>26</v>
      </c>
      <c r="F1594" s="7" t="s">
        <v>11</v>
      </c>
      <c r="G1594" s="7" t="s">
        <v>1566</v>
      </c>
      <c r="H1594" s="19" t="s">
        <v>1563</v>
      </c>
      <c r="I1594" s="19">
        <v>50000</v>
      </c>
      <c r="J1594" s="19">
        <v>50000</v>
      </c>
      <c r="K1594" s="7"/>
    </row>
    <row r="1595" spans="1:11" ht="31.5" x14ac:dyDescent="0.2">
      <c r="A1595" s="18" t="s">
        <v>7</v>
      </c>
      <c r="B1595" s="7" t="s">
        <v>8</v>
      </c>
      <c r="C1595" s="7">
        <v>821</v>
      </c>
      <c r="D1595" s="7" t="s">
        <v>1319</v>
      </c>
      <c r="E1595" s="7" t="s">
        <v>26</v>
      </c>
      <c r="F1595" s="7" t="s">
        <v>11</v>
      </c>
      <c r="G1595" s="7" t="s">
        <v>1567</v>
      </c>
      <c r="H1595" s="19" t="s">
        <v>58</v>
      </c>
      <c r="I1595" s="19">
        <v>25000</v>
      </c>
      <c r="J1595" s="19">
        <v>25000</v>
      </c>
      <c r="K1595" s="7"/>
    </row>
    <row r="1596" spans="1:11" ht="31.5" x14ac:dyDescent="0.2">
      <c r="A1596" s="18" t="s">
        <v>7</v>
      </c>
      <c r="B1596" s="7" t="s">
        <v>8</v>
      </c>
      <c r="C1596" s="7">
        <v>821</v>
      </c>
      <c r="D1596" s="7" t="s">
        <v>1319</v>
      </c>
      <c r="E1596" s="7" t="s">
        <v>26</v>
      </c>
      <c r="F1596" s="7" t="s">
        <v>11</v>
      </c>
      <c r="G1596" s="7" t="s">
        <v>1568</v>
      </c>
      <c r="H1596" s="19" t="s">
        <v>58</v>
      </c>
      <c r="I1596" s="19">
        <v>6000</v>
      </c>
      <c r="J1596" s="19">
        <v>6000</v>
      </c>
      <c r="K1596" s="7"/>
    </row>
    <row r="1597" spans="1:11" ht="31.5" x14ac:dyDescent="0.2">
      <c r="A1597" s="18" t="s">
        <v>7</v>
      </c>
      <c r="B1597" s="7" t="s">
        <v>8</v>
      </c>
      <c r="C1597" s="7">
        <v>821</v>
      </c>
      <c r="D1597" s="7" t="s">
        <v>1319</v>
      </c>
      <c r="E1597" s="7" t="s">
        <v>26</v>
      </c>
      <c r="F1597" s="7" t="s">
        <v>11</v>
      </c>
      <c r="G1597" s="7" t="s">
        <v>1569</v>
      </c>
      <c r="H1597" s="19" t="s">
        <v>58</v>
      </c>
      <c r="I1597" s="19">
        <v>15000</v>
      </c>
      <c r="J1597" s="19">
        <v>15000</v>
      </c>
      <c r="K1597" s="7"/>
    </row>
    <row r="1598" spans="1:11" ht="126" x14ac:dyDescent="0.2">
      <c r="A1598" s="18" t="s">
        <v>7</v>
      </c>
      <c r="B1598" s="7" t="s">
        <v>8</v>
      </c>
      <c r="C1598" s="7">
        <v>821</v>
      </c>
      <c r="D1598" s="7" t="s">
        <v>1319</v>
      </c>
      <c r="E1598" s="7" t="s">
        <v>26</v>
      </c>
      <c r="F1598" s="7" t="s">
        <v>56</v>
      </c>
      <c r="G1598" s="7" t="s">
        <v>57</v>
      </c>
      <c r="H1598" s="19" t="s">
        <v>58</v>
      </c>
      <c r="I1598" s="19">
        <v>2000000</v>
      </c>
      <c r="J1598" s="19">
        <v>2000000</v>
      </c>
      <c r="K1598" s="7"/>
    </row>
    <row r="1599" spans="1:11" ht="126" x14ac:dyDescent="0.2">
      <c r="A1599" s="18" t="s">
        <v>7</v>
      </c>
      <c r="B1599" s="7" t="s">
        <v>8</v>
      </c>
      <c r="C1599" s="7">
        <v>821</v>
      </c>
      <c r="D1599" s="7" t="s">
        <v>1319</v>
      </c>
      <c r="E1599" s="7" t="s">
        <v>10</v>
      </c>
      <c r="F1599" s="7" t="s">
        <v>56</v>
      </c>
      <c r="G1599" s="7" t="s">
        <v>1570</v>
      </c>
      <c r="H1599" s="19" t="s">
        <v>58</v>
      </c>
      <c r="I1599" s="19">
        <v>2000000</v>
      </c>
      <c r="J1599" s="19">
        <v>1514548</v>
      </c>
      <c r="K1599" s="7"/>
    </row>
    <row r="1600" spans="1:11" ht="31.5" x14ac:dyDescent="0.2">
      <c r="A1600" s="18" t="s">
        <v>7</v>
      </c>
      <c r="B1600" s="7" t="s">
        <v>8</v>
      </c>
      <c r="C1600" s="7">
        <v>822</v>
      </c>
      <c r="D1600" s="7" t="s">
        <v>1319</v>
      </c>
      <c r="E1600" s="7" t="s">
        <v>24</v>
      </c>
      <c r="F1600" s="7" t="s">
        <v>11</v>
      </c>
      <c r="G1600" s="7" t="s">
        <v>1571</v>
      </c>
      <c r="H1600" s="19" t="s">
        <v>58</v>
      </c>
      <c r="I1600" s="19">
        <v>2000</v>
      </c>
      <c r="J1600" s="19">
        <v>2000</v>
      </c>
      <c r="K1600" s="7"/>
    </row>
    <row r="1601" spans="1:11" ht="31.5" x14ac:dyDescent="0.2">
      <c r="A1601" s="18" t="s">
        <v>7</v>
      </c>
      <c r="B1601" s="7" t="s">
        <v>8</v>
      </c>
      <c r="C1601" s="7">
        <v>822</v>
      </c>
      <c r="D1601" s="7" t="s">
        <v>1319</v>
      </c>
      <c r="E1601" s="7" t="s">
        <v>24</v>
      </c>
      <c r="F1601" s="7" t="s">
        <v>11</v>
      </c>
      <c r="G1601" s="7" t="s">
        <v>1572</v>
      </c>
      <c r="H1601" s="19" t="s">
        <v>58</v>
      </c>
      <c r="I1601" s="19">
        <v>5000</v>
      </c>
      <c r="J1601" s="19">
        <v>5000</v>
      </c>
      <c r="K1601" s="7"/>
    </row>
    <row r="1602" spans="1:11" ht="78.75" x14ac:dyDescent="0.2">
      <c r="A1602" s="18" t="s">
        <v>7</v>
      </c>
      <c r="B1602" s="7" t="s">
        <v>8</v>
      </c>
      <c r="C1602" s="7">
        <v>822</v>
      </c>
      <c r="D1602" s="7" t="s">
        <v>1319</v>
      </c>
      <c r="E1602" s="7" t="s">
        <v>24</v>
      </c>
      <c r="F1602" s="7" t="s">
        <v>11</v>
      </c>
      <c r="G1602" s="7" t="s">
        <v>1574</v>
      </c>
      <c r="H1602" s="19" t="s">
        <v>1573</v>
      </c>
      <c r="I1602" s="19">
        <v>5000</v>
      </c>
      <c r="J1602" s="19">
        <v>5000</v>
      </c>
      <c r="K1602" s="7"/>
    </row>
    <row r="1603" spans="1:11" ht="126" x14ac:dyDescent="0.2">
      <c r="A1603" s="18" t="s">
        <v>7</v>
      </c>
      <c r="B1603" s="7" t="s">
        <v>8</v>
      </c>
      <c r="C1603" s="7">
        <v>822</v>
      </c>
      <c r="D1603" s="7" t="s">
        <v>1319</v>
      </c>
      <c r="E1603" s="7" t="s">
        <v>26</v>
      </c>
      <c r="F1603" s="7" t="s">
        <v>56</v>
      </c>
      <c r="G1603" s="7" t="s">
        <v>57</v>
      </c>
      <c r="H1603" s="19" t="s">
        <v>1573</v>
      </c>
      <c r="I1603" s="19">
        <v>2000000</v>
      </c>
      <c r="J1603" s="19">
        <v>2000000</v>
      </c>
      <c r="K1603" s="7"/>
    </row>
    <row r="1604" spans="1:11" ht="78.75" x14ac:dyDescent="0.2">
      <c r="A1604" s="18" t="s">
        <v>7</v>
      </c>
      <c r="B1604" s="7" t="s">
        <v>8</v>
      </c>
      <c r="C1604" s="7">
        <v>837</v>
      </c>
      <c r="D1604" s="7" t="s">
        <v>1326</v>
      </c>
      <c r="E1604" s="7" t="s">
        <v>10</v>
      </c>
      <c r="F1604" s="7" t="s">
        <v>11</v>
      </c>
      <c r="G1604" s="7" t="s">
        <v>1575</v>
      </c>
      <c r="H1604" s="7" t="s">
        <v>1576</v>
      </c>
      <c r="I1604" s="19">
        <v>38000</v>
      </c>
      <c r="J1604" s="19">
        <v>11837</v>
      </c>
      <c r="K1604" s="7"/>
    </row>
    <row r="1605" spans="1:11" ht="78.75" x14ac:dyDescent="0.2">
      <c r="A1605" s="18" t="s">
        <v>7</v>
      </c>
      <c r="B1605" s="7" t="s">
        <v>8</v>
      </c>
      <c r="C1605" s="7">
        <v>837</v>
      </c>
      <c r="D1605" s="7" t="s">
        <v>1326</v>
      </c>
      <c r="E1605" s="7" t="s">
        <v>10</v>
      </c>
      <c r="F1605" s="7" t="s">
        <v>11</v>
      </c>
      <c r="G1605" s="7" t="s">
        <v>1577</v>
      </c>
      <c r="H1605" s="7" t="s">
        <v>1576</v>
      </c>
      <c r="I1605" s="19">
        <v>50000</v>
      </c>
      <c r="J1605" s="19">
        <v>1059</v>
      </c>
      <c r="K1605" s="7"/>
    </row>
    <row r="1606" spans="1:11" ht="78.75" x14ac:dyDescent="0.2">
      <c r="A1606" s="18" t="s">
        <v>7</v>
      </c>
      <c r="B1606" s="7" t="s">
        <v>8</v>
      </c>
      <c r="C1606" s="7">
        <v>837</v>
      </c>
      <c r="D1606" s="7" t="s">
        <v>1326</v>
      </c>
      <c r="E1606" s="7" t="s">
        <v>10</v>
      </c>
      <c r="F1606" s="7" t="s">
        <v>11</v>
      </c>
      <c r="G1606" s="7" t="s">
        <v>1578</v>
      </c>
      <c r="H1606" s="7" t="s">
        <v>1576</v>
      </c>
      <c r="I1606" s="19">
        <v>750000</v>
      </c>
      <c r="J1606" s="19">
        <v>745875</v>
      </c>
      <c r="K1606" s="7"/>
    </row>
    <row r="1607" spans="1:11" ht="78.75" x14ac:dyDescent="0.2">
      <c r="A1607" s="18" t="s">
        <v>7</v>
      </c>
      <c r="B1607" s="7" t="s">
        <v>8</v>
      </c>
      <c r="C1607" s="7">
        <v>837</v>
      </c>
      <c r="D1607" s="7" t="s">
        <v>1326</v>
      </c>
      <c r="E1607" s="7" t="s">
        <v>10</v>
      </c>
      <c r="F1607" s="7" t="s">
        <v>11</v>
      </c>
      <c r="G1607" s="7" t="s">
        <v>1579</v>
      </c>
      <c r="H1607" s="7" t="s">
        <v>1576</v>
      </c>
      <c r="I1607" s="19">
        <v>921000</v>
      </c>
      <c r="J1607" s="19">
        <v>251896</v>
      </c>
      <c r="K1607" s="7"/>
    </row>
    <row r="1608" spans="1:11" ht="78.75" x14ac:dyDescent="0.2">
      <c r="A1608" s="18" t="s">
        <v>7</v>
      </c>
      <c r="B1608" s="7" t="s">
        <v>8</v>
      </c>
      <c r="C1608" s="7">
        <v>838</v>
      </c>
      <c r="D1608" s="7" t="s">
        <v>1326</v>
      </c>
      <c r="E1608" s="7" t="s">
        <v>10</v>
      </c>
      <c r="F1608" s="7" t="s">
        <v>11</v>
      </c>
      <c r="G1608" s="7" t="s">
        <v>1580</v>
      </c>
      <c r="H1608" s="7" t="s">
        <v>1576</v>
      </c>
      <c r="I1608" s="19">
        <v>1880002</v>
      </c>
      <c r="J1608" s="19">
        <v>162</v>
      </c>
      <c r="K1608" s="7"/>
    </row>
    <row r="1609" spans="1:11" ht="78.75" x14ac:dyDescent="0.2">
      <c r="A1609" s="18" t="s">
        <v>7</v>
      </c>
      <c r="B1609" s="7" t="s">
        <v>8</v>
      </c>
      <c r="C1609" s="7">
        <v>838</v>
      </c>
      <c r="D1609" s="7" t="s">
        <v>1326</v>
      </c>
      <c r="E1609" s="7" t="s">
        <v>10</v>
      </c>
      <c r="F1609" s="7" t="s">
        <v>11</v>
      </c>
      <c r="G1609" s="7" t="s">
        <v>1581</v>
      </c>
      <c r="H1609" s="7" t="s">
        <v>1576</v>
      </c>
      <c r="I1609" s="19">
        <v>75000</v>
      </c>
      <c r="J1609" s="19">
        <v>74587</v>
      </c>
      <c r="K1609" s="7"/>
    </row>
    <row r="1610" spans="1:11" ht="78.75" x14ac:dyDescent="0.2">
      <c r="A1610" s="18" t="s">
        <v>7</v>
      </c>
      <c r="B1610" s="7" t="s">
        <v>8</v>
      </c>
      <c r="C1610" s="7">
        <v>838</v>
      </c>
      <c r="D1610" s="7" t="s">
        <v>1326</v>
      </c>
      <c r="E1610" s="7" t="s">
        <v>10</v>
      </c>
      <c r="F1610" s="7" t="s">
        <v>11</v>
      </c>
      <c r="G1610" s="7" t="s">
        <v>1582</v>
      </c>
      <c r="H1610" s="7" t="s">
        <v>1576</v>
      </c>
      <c r="I1610" s="19">
        <v>125000</v>
      </c>
      <c r="J1610" s="19">
        <v>24312</v>
      </c>
      <c r="K1610" s="7"/>
    </row>
    <row r="1611" spans="1:11" ht="78.75" x14ac:dyDescent="0.2">
      <c r="A1611" s="18" t="s">
        <v>7</v>
      </c>
      <c r="B1611" s="7" t="s">
        <v>8</v>
      </c>
      <c r="C1611" s="7">
        <v>838</v>
      </c>
      <c r="D1611" s="7" t="s">
        <v>1326</v>
      </c>
      <c r="E1611" s="7" t="s">
        <v>10</v>
      </c>
      <c r="F1611" s="7" t="s">
        <v>11</v>
      </c>
      <c r="G1611" s="7" t="s">
        <v>1583</v>
      </c>
      <c r="H1611" s="19" t="s">
        <v>1584</v>
      </c>
      <c r="I1611" s="19">
        <v>50000</v>
      </c>
      <c r="J1611" s="19">
        <v>11779</v>
      </c>
      <c r="K1611" s="7"/>
    </row>
    <row r="1612" spans="1:11" ht="78.75" x14ac:dyDescent="0.2">
      <c r="A1612" s="18" t="s">
        <v>7</v>
      </c>
      <c r="B1612" s="7" t="s">
        <v>8</v>
      </c>
      <c r="C1612" s="7">
        <v>838</v>
      </c>
      <c r="D1612" s="7" t="s">
        <v>1326</v>
      </c>
      <c r="E1612" s="7" t="s">
        <v>10</v>
      </c>
      <c r="F1612" s="7" t="s">
        <v>11</v>
      </c>
      <c r="G1612" s="7" t="s">
        <v>1585</v>
      </c>
      <c r="H1612" s="19" t="s">
        <v>1584</v>
      </c>
      <c r="I1612" s="19">
        <v>600000</v>
      </c>
      <c r="J1612" s="19">
        <v>124591</v>
      </c>
      <c r="K1612" s="7"/>
    </row>
    <row r="1613" spans="1:11" ht="78.75" x14ac:dyDescent="0.2">
      <c r="A1613" s="18" t="s">
        <v>7</v>
      </c>
      <c r="B1613" s="7" t="s">
        <v>8</v>
      </c>
      <c r="C1613" s="7">
        <v>838</v>
      </c>
      <c r="D1613" s="7" t="s">
        <v>1326</v>
      </c>
      <c r="E1613" s="7" t="s">
        <v>10</v>
      </c>
      <c r="F1613" s="7" t="s">
        <v>11</v>
      </c>
      <c r="G1613" s="7" t="s">
        <v>1586</v>
      </c>
      <c r="H1613" s="19" t="s">
        <v>1584</v>
      </c>
      <c r="I1613" s="19">
        <v>15000</v>
      </c>
      <c r="J1613" s="19">
        <v>2104</v>
      </c>
      <c r="K1613" s="7"/>
    </row>
    <row r="1614" spans="1:11" ht="78.75" x14ac:dyDescent="0.2">
      <c r="A1614" s="18" t="s">
        <v>7</v>
      </c>
      <c r="B1614" s="7" t="s">
        <v>8</v>
      </c>
      <c r="C1614" s="7">
        <v>838</v>
      </c>
      <c r="D1614" s="7" t="s">
        <v>1326</v>
      </c>
      <c r="E1614" s="7" t="s">
        <v>10</v>
      </c>
      <c r="F1614" s="7" t="s">
        <v>11</v>
      </c>
      <c r="G1614" s="7" t="s">
        <v>1587</v>
      </c>
      <c r="H1614" s="19" t="s">
        <v>1584</v>
      </c>
      <c r="I1614" s="19">
        <v>45000</v>
      </c>
      <c r="J1614" s="19">
        <v>44752</v>
      </c>
      <c r="K1614" s="7"/>
    </row>
    <row r="1615" spans="1:11" ht="78.75" x14ac:dyDescent="0.2">
      <c r="A1615" s="18" t="s">
        <v>7</v>
      </c>
      <c r="B1615" s="7" t="s">
        <v>8</v>
      </c>
      <c r="C1615" s="7">
        <v>838</v>
      </c>
      <c r="D1615" s="7" t="s">
        <v>1326</v>
      </c>
      <c r="E1615" s="7" t="s">
        <v>10</v>
      </c>
      <c r="F1615" s="7" t="s">
        <v>11</v>
      </c>
      <c r="G1615" s="7" t="s">
        <v>1588</v>
      </c>
      <c r="H1615" s="19" t="s">
        <v>1584</v>
      </c>
      <c r="I1615" s="19">
        <v>125000</v>
      </c>
      <c r="J1615" s="19">
        <v>109878</v>
      </c>
      <c r="K1615" s="7"/>
    </row>
    <row r="1616" spans="1:11" ht="78.75" x14ac:dyDescent="0.2">
      <c r="A1616" s="18" t="s">
        <v>7</v>
      </c>
      <c r="B1616" s="7" t="s">
        <v>8</v>
      </c>
      <c r="C1616" s="7">
        <v>838</v>
      </c>
      <c r="D1616" s="7" t="s">
        <v>1326</v>
      </c>
      <c r="E1616" s="7" t="s">
        <v>10</v>
      </c>
      <c r="F1616" s="7" t="s">
        <v>11</v>
      </c>
      <c r="G1616" s="7" t="s">
        <v>1591</v>
      </c>
      <c r="H1616" s="19" t="s">
        <v>1590</v>
      </c>
      <c r="I1616" s="19">
        <v>15000</v>
      </c>
      <c r="J1616" s="19">
        <v>15000</v>
      </c>
      <c r="K1616" s="7"/>
    </row>
    <row r="1617" spans="1:11" ht="78.75" x14ac:dyDescent="0.2">
      <c r="A1617" s="18" t="s">
        <v>7</v>
      </c>
      <c r="B1617" s="7" t="s">
        <v>8</v>
      </c>
      <c r="C1617" s="7">
        <v>838</v>
      </c>
      <c r="D1617" s="7" t="s">
        <v>1326</v>
      </c>
      <c r="E1617" s="7" t="s">
        <v>10</v>
      </c>
      <c r="F1617" s="7" t="s">
        <v>56</v>
      </c>
      <c r="G1617" s="7" t="s">
        <v>1589</v>
      </c>
      <c r="H1617" s="19" t="s">
        <v>1590</v>
      </c>
      <c r="I1617" s="19">
        <v>1125000</v>
      </c>
      <c r="J1617" s="19">
        <v>250000</v>
      </c>
      <c r="K1617" s="7"/>
    </row>
    <row r="1618" spans="1:11" ht="126" x14ac:dyDescent="0.2">
      <c r="A1618" s="18" t="s">
        <v>7</v>
      </c>
      <c r="B1618" s="7" t="s">
        <v>8</v>
      </c>
      <c r="C1618" s="7">
        <v>838</v>
      </c>
      <c r="D1618" s="7" t="s">
        <v>1326</v>
      </c>
      <c r="E1618" s="7" t="s">
        <v>10</v>
      </c>
      <c r="F1618" s="7" t="s">
        <v>56</v>
      </c>
      <c r="G1618" s="7" t="s">
        <v>806</v>
      </c>
      <c r="H1618" s="19" t="s">
        <v>1592</v>
      </c>
      <c r="I1618" s="19">
        <v>4000000</v>
      </c>
      <c r="J1618" s="19">
        <v>1394000</v>
      </c>
      <c r="K1618" s="7"/>
    </row>
    <row r="1619" spans="1:11" ht="47.25" x14ac:dyDescent="0.2">
      <c r="A1619" s="18" t="s">
        <v>7</v>
      </c>
      <c r="B1619" s="7" t="s">
        <v>8</v>
      </c>
      <c r="C1619" s="7">
        <v>839</v>
      </c>
      <c r="D1619" s="7" t="s">
        <v>1326</v>
      </c>
      <c r="E1619" s="7" t="s">
        <v>826</v>
      </c>
      <c r="F1619" s="7" t="s">
        <v>11</v>
      </c>
      <c r="G1619" s="7" t="s">
        <v>1596</v>
      </c>
      <c r="H1619" s="19" t="s">
        <v>1597</v>
      </c>
      <c r="I1619" s="19">
        <v>1250000</v>
      </c>
      <c r="J1619" s="19">
        <v>35000</v>
      </c>
      <c r="K1619" s="7"/>
    </row>
    <row r="1620" spans="1:11" ht="173.25" x14ac:dyDescent="0.2">
      <c r="A1620" s="18" t="s">
        <v>7</v>
      </c>
      <c r="B1620" s="7" t="s">
        <v>8</v>
      </c>
      <c r="C1620" s="7">
        <v>839</v>
      </c>
      <c r="D1620" s="7" t="s">
        <v>1326</v>
      </c>
      <c r="E1620" s="7" t="s">
        <v>26</v>
      </c>
      <c r="F1620" s="7" t="s">
        <v>56</v>
      </c>
      <c r="G1620" s="7" t="s">
        <v>1593</v>
      </c>
      <c r="H1620" s="19" t="s">
        <v>1592</v>
      </c>
      <c r="I1620" s="19">
        <v>4000000</v>
      </c>
      <c r="J1620" s="19">
        <v>4000000</v>
      </c>
      <c r="K1620" s="7"/>
    </row>
    <row r="1621" spans="1:11" ht="126" x14ac:dyDescent="0.2">
      <c r="A1621" s="18" t="s">
        <v>7</v>
      </c>
      <c r="B1621" s="7" t="s">
        <v>8</v>
      </c>
      <c r="C1621" s="7">
        <v>839</v>
      </c>
      <c r="D1621" s="7" t="s">
        <v>1326</v>
      </c>
      <c r="E1621" s="7" t="s">
        <v>10</v>
      </c>
      <c r="F1621" s="7" t="s">
        <v>56</v>
      </c>
      <c r="G1621" s="7" t="s">
        <v>1594</v>
      </c>
      <c r="H1621" s="19" t="s">
        <v>58</v>
      </c>
      <c r="I1621" s="19">
        <v>4000000</v>
      </c>
      <c r="J1621" s="19">
        <v>1629077</v>
      </c>
      <c r="K1621" s="7"/>
    </row>
    <row r="1622" spans="1:11" ht="173.25" x14ac:dyDescent="0.2">
      <c r="A1622" s="18" t="s">
        <v>7</v>
      </c>
      <c r="B1622" s="7" t="s">
        <v>8</v>
      </c>
      <c r="C1622" s="7">
        <v>839</v>
      </c>
      <c r="D1622" s="7" t="s">
        <v>1326</v>
      </c>
      <c r="E1622" s="7" t="s">
        <v>826</v>
      </c>
      <c r="F1622" s="7" t="s">
        <v>56</v>
      </c>
      <c r="G1622" s="7" t="s">
        <v>1593</v>
      </c>
      <c r="H1622" s="19" t="s">
        <v>1595</v>
      </c>
      <c r="I1622" s="19">
        <v>2100000</v>
      </c>
      <c r="J1622" s="19">
        <v>2100000</v>
      </c>
      <c r="K1622" s="7"/>
    </row>
    <row r="1623" spans="1:11" ht="141.75" x14ac:dyDescent="0.2">
      <c r="A1623" s="18" t="s">
        <v>7</v>
      </c>
      <c r="B1623" s="7" t="s">
        <v>8</v>
      </c>
      <c r="C1623" s="7">
        <v>839</v>
      </c>
      <c r="D1623" s="7" t="s">
        <v>1326</v>
      </c>
      <c r="E1623" s="7" t="s">
        <v>826</v>
      </c>
      <c r="F1623" s="7" t="s">
        <v>56</v>
      </c>
      <c r="G1623" s="7" t="s">
        <v>1598</v>
      </c>
      <c r="H1623" s="19" t="s">
        <v>1597</v>
      </c>
      <c r="I1623" s="19">
        <v>4000000</v>
      </c>
      <c r="J1623" s="19">
        <v>4000000</v>
      </c>
      <c r="K1623" s="7"/>
    </row>
    <row r="1624" spans="1:11" ht="78.75" x14ac:dyDescent="0.2">
      <c r="A1624" s="18" t="s">
        <v>7</v>
      </c>
      <c r="B1624" s="7" t="s">
        <v>8</v>
      </c>
      <c r="C1624" s="7">
        <v>843</v>
      </c>
      <c r="D1624" s="7" t="s">
        <v>1321</v>
      </c>
      <c r="E1624" s="7" t="s">
        <v>10</v>
      </c>
      <c r="F1624" s="7" t="s">
        <v>11</v>
      </c>
      <c r="G1624" s="7" t="s">
        <v>1599</v>
      </c>
      <c r="H1624" s="19" t="s">
        <v>1600</v>
      </c>
      <c r="I1624" s="19">
        <v>5000</v>
      </c>
      <c r="J1624" s="19">
        <v>1180</v>
      </c>
      <c r="K1624" s="7"/>
    </row>
    <row r="1625" spans="1:11" ht="78.75" x14ac:dyDescent="0.2">
      <c r="A1625" s="18" t="s">
        <v>7</v>
      </c>
      <c r="B1625" s="7" t="s">
        <v>8</v>
      </c>
      <c r="C1625" s="7">
        <v>843</v>
      </c>
      <c r="D1625" s="7" t="s">
        <v>1321</v>
      </c>
      <c r="E1625" s="7" t="s">
        <v>10</v>
      </c>
      <c r="F1625" s="7" t="s">
        <v>11</v>
      </c>
      <c r="G1625" s="7" t="s">
        <v>1601</v>
      </c>
      <c r="H1625" s="19" t="s">
        <v>1600</v>
      </c>
      <c r="I1625" s="19">
        <v>1000</v>
      </c>
      <c r="J1625" s="19">
        <v>989</v>
      </c>
      <c r="K1625" s="7"/>
    </row>
    <row r="1626" spans="1:11" ht="78.75" x14ac:dyDescent="0.2">
      <c r="A1626" s="18" t="s">
        <v>7</v>
      </c>
      <c r="B1626" s="7" t="s">
        <v>8</v>
      </c>
      <c r="C1626" s="7">
        <v>843</v>
      </c>
      <c r="D1626" s="7" t="s">
        <v>1321</v>
      </c>
      <c r="E1626" s="7" t="s">
        <v>10</v>
      </c>
      <c r="F1626" s="7" t="s">
        <v>11</v>
      </c>
      <c r="G1626" s="7" t="s">
        <v>1602</v>
      </c>
      <c r="H1626" s="19" t="s">
        <v>1600</v>
      </c>
      <c r="I1626" s="19">
        <v>1000</v>
      </c>
      <c r="J1626" s="19">
        <v>989</v>
      </c>
      <c r="K1626" s="7"/>
    </row>
    <row r="1627" spans="1:11" ht="78.75" x14ac:dyDescent="0.2">
      <c r="A1627" s="18" t="s">
        <v>7</v>
      </c>
      <c r="B1627" s="7" t="s">
        <v>8</v>
      </c>
      <c r="C1627" s="7">
        <v>843</v>
      </c>
      <c r="D1627" s="7" t="s">
        <v>1321</v>
      </c>
      <c r="E1627" s="7" t="s">
        <v>10</v>
      </c>
      <c r="F1627" s="7" t="s">
        <v>11</v>
      </c>
      <c r="G1627" s="7" t="s">
        <v>1603</v>
      </c>
      <c r="H1627" s="19" t="s">
        <v>1600</v>
      </c>
      <c r="I1627" s="19">
        <v>13000</v>
      </c>
      <c r="J1627" s="19">
        <v>7967</v>
      </c>
      <c r="K1627" s="7"/>
    </row>
    <row r="1628" spans="1:11" ht="78.75" x14ac:dyDescent="0.2">
      <c r="A1628" s="18" t="s">
        <v>7</v>
      </c>
      <c r="B1628" s="7" t="s">
        <v>8</v>
      </c>
      <c r="C1628" s="7">
        <v>843</v>
      </c>
      <c r="D1628" s="7" t="s">
        <v>1321</v>
      </c>
      <c r="E1628" s="7" t="s">
        <v>10</v>
      </c>
      <c r="F1628" s="7" t="s">
        <v>11</v>
      </c>
      <c r="G1628" s="7" t="s">
        <v>1604</v>
      </c>
      <c r="H1628" s="19" t="s">
        <v>1600</v>
      </c>
      <c r="I1628" s="19">
        <v>2500</v>
      </c>
      <c r="J1628" s="19">
        <v>2472</v>
      </c>
      <c r="K1628" s="7"/>
    </row>
    <row r="1629" spans="1:11" ht="78.75" x14ac:dyDescent="0.2">
      <c r="A1629" s="18" t="s">
        <v>7</v>
      </c>
      <c r="B1629" s="7" t="s">
        <v>8</v>
      </c>
      <c r="C1629" s="7">
        <v>843</v>
      </c>
      <c r="D1629" s="7" t="s">
        <v>1321</v>
      </c>
      <c r="E1629" s="7" t="s">
        <v>10</v>
      </c>
      <c r="F1629" s="7" t="s">
        <v>11</v>
      </c>
      <c r="G1629" s="7" t="s">
        <v>1605</v>
      </c>
      <c r="H1629" s="19" t="s">
        <v>1600</v>
      </c>
      <c r="I1629" s="19">
        <v>10000</v>
      </c>
      <c r="J1629" s="19">
        <v>10000</v>
      </c>
      <c r="K1629" s="7"/>
    </row>
    <row r="1630" spans="1:11" ht="78.75" x14ac:dyDescent="0.2">
      <c r="A1630" s="18" t="s">
        <v>7</v>
      </c>
      <c r="B1630" s="7" t="s">
        <v>8</v>
      </c>
      <c r="C1630" s="7">
        <v>843</v>
      </c>
      <c r="D1630" s="7" t="s">
        <v>1321</v>
      </c>
      <c r="E1630" s="7" t="s">
        <v>10</v>
      </c>
      <c r="F1630" s="7" t="s">
        <v>11</v>
      </c>
      <c r="G1630" s="7" t="s">
        <v>1606</v>
      </c>
      <c r="H1630" s="19" t="s">
        <v>1600</v>
      </c>
      <c r="I1630" s="19">
        <v>22000</v>
      </c>
      <c r="J1630" s="19">
        <v>242</v>
      </c>
      <c r="K1630" s="7"/>
    </row>
    <row r="1631" spans="1:11" ht="78.75" x14ac:dyDescent="0.2">
      <c r="A1631" s="18" t="s">
        <v>7</v>
      </c>
      <c r="B1631" s="7" t="s">
        <v>8</v>
      </c>
      <c r="C1631" s="7">
        <v>843</v>
      </c>
      <c r="D1631" s="7" t="s">
        <v>1321</v>
      </c>
      <c r="E1631" s="7" t="s">
        <v>10</v>
      </c>
      <c r="F1631" s="7" t="s">
        <v>11</v>
      </c>
      <c r="G1631" s="7" t="s">
        <v>1607</v>
      </c>
      <c r="H1631" s="19" t="s">
        <v>1600</v>
      </c>
      <c r="I1631" s="19">
        <v>1000</v>
      </c>
      <c r="J1631" s="19">
        <v>989</v>
      </c>
      <c r="K1631" s="7"/>
    </row>
    <row r="1632" spans="1:11" ht="78.75" x14ac:dyDescent="0.2">
      <c r="A1632" s="18" t="s">
        <v>7</v>
      </c>
      <c r="B1632" s="7" t="s">
        <v>8</v>
      </c>
      <c r="C1632" s="7">
        <v>843</v>
      </c>
      <c r="D1632" s="7" t="s">
        <v>1321</v>
      </c>
      <c r="E1632" s="7" t="s">
        <v>10</v>
      </c>
      <c r="F1632" s="7" t="s">
        <v>11</v>
      </c>
      <c r="G1632" s="7" t="s">
        <v>1608</v>
      </c>
      <c r="H1632" s="19" t="s">
        <v>1600</v>
      </c>
      <c r="I1632" s="19">
        <v>5000</v>
      </c>
      <c r="J1632" s="19">
        <v>4945</v>
      </c>
      <c r="K1632" s="7"/>
    </row>
    <row r="1633" spans="1:11" ht="78.75" x14ac:dyDescent="0.2">
      <c r="A1633" s="18" t="s">
        <v>7</v>
      </c>
      <c r="B1633" s="7" t="s">
        <v>8</v>
      </c>
      <c r="C1633" s="7">
        <v>843</v>
      </c>
      <c r="D1633" s="7" t="s">
        <v>1321</v>
      </c>
      <c r="E1633" s="7" t="s">
        <v>10</v>
      </c>
      <c r="F1633" s="7" t="s">
        <v>11</v>
      </c>
      <c r="G1633" s="7" t="s">
        <v>1609</v>
      </c>
      <c r="H1633" s="19" t="s">
        <v>1600</v>
      </c>
      <c r="I1633" s="19">
        <v>2000</v>
      </c>
      <c r="J1633" s="19">
        <v>1978</v>
      </c>
      <c r="K1633" s="7"/>
    </row>
    <row r="1634" spans="1:11" ht="78.75" x14ac:dyDescent="0.2">
      <c r="A1634" s="18" t="s">
        <v>7</v>
      </c>
      <c r="B1634" s="7" t="s">
        <v>8</v>
      </c>
      <c r="C1634" s="7">
        <v>843</v>
      </c>
      <c r="D1634" s="7" t="s">
        <v>1321</v>
      </c>
      <c r="E1634" s="7" t="s">
        <v>10</v>
      </c>
      <c r="F1634" s="7" t="s">
        <v>11</v>
      </c>
      <c r="G1634" s="7" t="s">
        <v>1610</v>
      </c>
      <c r="H1634" s="19" t="s">
        <v>1600</v>
      </c>
      <c r="I1634" s="19">
        <v>2000</v>
      </c>
      <c r="J1634" s="19">
        <v>312</v>
      </c>
      <c r="K1634" s="7"/>
    </row>
    <row r="1635" spans="1:11" ht="78.75" x14ac:dyDescent="0.2">
      <c r="A1635" s="18" t="s">
        <v>7</v>
      </c>
      <c r="B1635" s="7" t="s">
        <v>8</v>
      </c>
      <c r="C1635" s="7">
        <v>843</v>
      </c>
      <c r="D1635" s="7" t="s">
        <v>1321</v>
      </c>
      <c r="E1635" s="7" t="s">
        <v>10</v>
      </c>
      <c r="F1635" s="7" t="s">
        <v>11</v>
      </c>
      <c r="G1635" s="7" t="s">
        <v>1611</v>
      </c>
      <c r="H1635" s="19" t="s">
        <v>1600</v>
      </c>
      <c r="I1635" s="19">
        <v>10000</v>
      </c>
      <c r="J1635" s="19">
        <v>1967</v>
      </c>
      <c r="K1635" s="7"/>
    </row>
    <row r="1636" spans="1:11" ht="78.75" x14ac:dyDescent="0.2">
      <c r="A1636" s="18" t="s">
        <v>7</v>
      </c>
      <c r="B1636" s="7" t="s">
        <v>8</v>
      </c>
      <c r="C1636" s="7">
        <v>844</v>
      </c>
      <c r="D1636" s="7" t="s">
        <v>1321</v>
      </c>
      <c r="E1636" s="7" t="s">
        <v>10</v>
      </c>
      <c r="F1636" s="7" t="s">
        <v>11</v>
      </c>
      <c r="G1636" s="7" t="s">
        <v>1612</v>
      </c>
      <c r="H1636" s="19" t="s">
        <v>1600</v>
      </c>
      <c r="I1636" s="19">
        <v>10000</v>
      </c>
      <c r="J1636" s="19">
        <v>1004</v>
      </c>
      <c r="K1636" s="7"/>
    </row>
    <row r="1637" spans="1:11" ht="78.75" x14ac:dyDescent="0.2">
      <c r="A1637" s="18" t="s">
        <v>7</v>
      </c>
      <c r="B1637" s="7" t="s">
        <v>8</v>
      </c>
      <c r="C1637" s="7">
        <v>844</v>
      </c>
      <c r="D1637" s="7" t="s">
        <v>1321</v>
      </c>
      <c r="E1637" s="7" t="s">
        <v>10</v>
      </c>
      <c r="F1637" s="7" t="s">
        <v>11</v>
      </c>
      <c r="G1637" s="7" t="s">
        <v>1613</v>
      </c>
      <c r="H1637" s="19" t="s">
        <v>1600</v>
      </c>
      <c r="I1637" s="19">
        <v>5500</v>
      </c>
      <c r="J1637" s="19">
        <v>5439</v>
      </c>
      <c r="K1637" s="7"/>
    </row>
    <row r="1638" spans="1:11" ht="78.75" x14ac:dyDescent="0.2">
      <c r="A1638" s="18" t="s">
        <v>7</v>
      </c>
      <c r="B1638" s="7" t="s">
        <v>8</v>
      </c>
      <c r="C1638" s="7">
        <v>844</v>
      </c>
      <c r="D1638" s="7" t="s">
        <v>1321</v>
      </c>
      <c r="E1638" s="7" t="s">
        <v>10</v>
      </c>
      <c r="F1638" s="7" t="s">
        <v>11</v>
      </c>
      <c r="G1638" s="7" t="s">
        <v>1614</v>
      </c>
      <c r="H1638" s="19" t="s">
        <v>1600</v>
      </c>
      <c r="I1638" s="19">
        <v>2000</v>
      </c>
      <c r="J1638" s="19">
        <v>1978</v>
      </c>
      <c r="K1638" s="7"/>
    </row>
    <row r="1639" spans="1:11" ht="78.75" x14ac:dyDescent="0.2">
      <c r="A1639" s="18" t="s">
        <v>7</v>
      </c>
      <c r="B1639" s="7" t="s">
        <v>8</v>
      </c>
      <c r="C1639" s="7">
        <v>844</v>
      </c>
      <c r="D1639" s="7" t="s">
        <v>1321</v>
      </c>
      <c r="E1639" s="7" t="s">
        <v>24</v>
      </c>
      <c r="F1639" s="7" t="s">
        <v>11</v>
      </c>
      <c r="G1639" s="7" t="s">
        <v>1608</v>
      </c>
      <c r="H1639" s="19" t="s">
        <v>1600</v>
      </c>
      <c r="I1639" s="19">
        <v>1500</v>
      </c>
      <c r="J1639" s="19">
        <v>1500</v>
      </c>
      <c r="K1639" s="7"/>
    </row>
    <row r="1640" spans="1:11" ht="78.75" x14ac:dyDescent="0.2">
      <c r="A1640" s="18" t="s">
        <v>7</v>
      </c>
      <c r="B1640" s="7" t="s">
        <v>8</v>
      </c>
      <c r="C1640" s="7">
        <v>844</v>
      </c>
      <c r="D1640" s="7" t="s">
        <v>1321</v>
      </c>
      <c r="E1640" s="7" t="s">
        <v>24</v>
      </c>
      <c r="F1640" s="7" t="s">
        <v>11</v>
      </c>
      <c r="G1640" s="7" t="s">
        <v>1615</v>
      </c>
      <c r="H1640" s="19" t="s">
        <v>1600</v>
      </c>
      <c r="I1640" s="19">
        <v>750</v>
      </c>
      <c r="J1640" s="19">
        <v>750</v>
      </c>
      <c r="K1640" s="7"/>
    </row>
    <row r="1641" spans="1:11" ht="78.75" x14ac:dyDescent="0.2">
      <c r="A1641" s="18" t="s">
        <v>7</v>
      </c>
      <c r="B1641" s="7" t="s">
        <v>8</v>
      </c>
      <c r="C1641" s="7">
        <v>844</v>
      </c>
      <c r="D1641" s="7" t="s">
        <v>1321</v>
      </c>
      <c r="E1641" s="7" t="s">
        <v>24</v>
      </c>
      <c r="F1641" s="7" t="s">
        <v>11</v>
      </c>
      <c r="G1641" s="7" t="s">
        <v>1616</v>
      </c>
      <c r="H1641" s="19" t="s">
        <v>1600</v>
      </c>
      <c r="I1641" s="19">
        <v>12850</v>
      </c>
      <c r="J1641" s="19">
        <v>12850</v>
      </c>
      <c r="K1641" s="7"/>
    </row>
    <row r="1642" spans="1:11" ht="78.75" x14ac:dyDescent="0.2">
      <c r="A1642" s="18" t="s">
        <v>7</v>
      </c>
      <c r="B1642" s="7" t="s">
        <v>8</v>
      </c>
      <c r="C1642" s="7">
        <v>844</v>
      </c>
      <c r="D1642" s="7" t="s">
        <v>1321</v>
      </c>
      <c r="E1642" s="7" t="s">
        <v>24</v>
      </c>
      <c r="F1642" s="7" t="s">
        <v>11</v>
      </c>
      <c r="G1642" s="7" t="s">
        <v>1617</v>
      </c>
      <c r="H1642" s="19" t="s">
        <v>1600</v>
      </c>
      <c r="I1642" s="19">
        <v>25000</v>
      </c>
      <c r="J1642" s="19">
        <v>25000</v>
      </c>
      <c r="K1642" s="7"/>
    </row>
    <row r="1643" spans="1:11" ht="78.75" x14ac:dyDescent="0.2">
      <c r="A1643" s="18" t="s">
        <v>7</v>
      </c>
      <c r="B1643" s="7" t="s">
        <v>8</v>
      </c>
      <c r="C1643" s="7">
        <v>844</v>
      </c>
      <c r="D1643" s="7" t="s">
        <v>1321</v>
      </c>
      <c r="E1643" s="7" t="s">
        <v>26</v>
      </c>
      <c r="F1643" s="7" t="s">
        <v>11</v>
      </c>
      <c r="G1643" s="7" t="s">
        <v>1618</v>
      </c>
      <c r="H1643" s="19" t="s">
        <v>1619</v>
      </c>
      <c r="I1643" s="19">
        <v>2000</v>
      </c>
      <c r="J1643" s="19">
        <v>2000</v>
      </c>
      <c r="K1643" s="7"/>
    </row>
    <row r="1644" spans="1:11" ht="78.75" x14ac:dyDescent="0.2">
      <c r="A1644" s="18" t="s">
        <v>7</v>
      </c>
      <c r="B1644" s="7" t="s">
        <v>8</v>
      </c>
      <c r="C1644" s="7">
        <v>844</v>
      </c>
      <c r="D1644" s="7" t="s">
        <v>1321</v>
      </c>
      <c r="E1644" s="7" t="s">
        <v>26</v>
      </c>
      <c r="F1644" s="7" t="s">
        <v>11</v>
      </c>
      <c r="G1644" s="7" t="s">
        <v>1620</v>
      </c>
      <c r="H1644" s="19" t="s">
        <v>1619</v>
      </c>
      <c r="I1644" s="19">
        <v>4000</v>
      </c>
      <c r="J1644" s="19">
        <v>4000</v>
      </c>
      <c r="K1644" s="7"/>
    </row>
    <row r="1645" spans="1:11" ht="78.75" x14ac:dyDescent="0.2">
      <c r="A1645" s="18" t="s">
        <v>7</v>
      </c>
      <c r="B1645" s="7" t="s">
        <v>8</v>
      </c>
      <c r="C1645" s="7">
        <v>844</v>
      </c>
      <c r="D1645" s="7" t="s">
        <v>1321</v>
      </c>
      <c r="E1645" s="7" t="s">
        <v>26</v>
      </c>
      <c r="F1645" s="7" t="s">
        <v>11</v>
      </c>
      <c r="G1645" s="7" t="s">
        <v>1621</v>
      </c>
      <c r="H1645" s="19" t="s">
        <v>1619</v>
      </c>
      <c r="I1645" s="19">
        <v>2000</v>
      </c>
      <c r="J1645" s="19">
        <v>2000</v>
      </c>
      <c r="K1645" s="7"/>
    </row>
    <row r="1646" spans="1:11" ht="78.75" x14ac:dyDescent="0.2">
      <c r="A1646" s="18" t="s">
        <v>7</v>
      </c>
      <c r="B1646" s="7" t="s">
        <v>8</v>
      </c>
      <c r="C1646" s="7">
        <v>844</v>
      </c>
      <c r="D1646" s="7" t="s">
        <v>1321</v>
      </c>
      <c r="E1646" s="7" t="s">
        <v>26</v>
      </c>
      <c r="F1646" s="7" t="s">
        <v>11</v>
      </c>
      <c r="G1646" s="7" t="s">
        <v>1622</v>
      </c>
      <c r="H1646" s="19" t="s">
        <v>1619</v>
      </c>
      <c r="I1646" s="19">
        <v>2000</v>
      </c>
      <c r="J1646" s="19">
        <v>2000</v>
      </c>
      <c r="K1646" s="7"/>
    </row>
    <row r="1647" spans="1:11" ht="78.75" x14ac:dyDescent="0.2">
      <c r="A1647" s="18" t="s">
        <v>7</v>
      </c>
      <c r="B1647" s="7" t="s">
        <v>8</v>
      </c>
      <c r="C1647" s="7">
        <v>844</v>
      </c>
      <c r="D1647" s="7" t="s">
        <v>1321</v>
      </c>
      <c r="E1647" s="7" t="s">
        <v>26</v>
      </c>
      <c r="F1647" s="7" t="s">
        <v>11</v>
      </c>
      <c r="G1647" s="7" t="s">
        <v>1623</v>
      </c>
      <c r="H1647" s="19" t="s">
        <v>1619</v>
      </c>
      <c r="I1647" s="19">
        <v>5000</v>
      </c>
      <c r="J1647" s="19">
        <v>5000</v>
      </c>
      <c r="K1647" s="7"/>
    </row>
    <row r="1648" spans="1:11" ht="78.75" x14ac:dyDescent="0.2">
      <c r="A1648" s="18" t="s">
        <v>7</v>
      </c>
      <c r="B1648" s="7" t="s">
        <v>8</v>
      </c>
      <c r="C1648" s="7">
        <v>844</v>
      </c>
      <c r="D1648" s="7" t="s">
        <v>1321</v>
      </c>
      <c r="E1648" s="7" t="s">
        <v>26</v>
      </c>
      <c r="F1648" s="7" t="s">
        <v>11</v>
      </c>
      <c r="G1648" s="7" t="s">
        <v>1624</v>
      </c>
      <c r="H1648" s="19" t="s">
        <v>1619</v>
      </c>
      <c r="I1648" s="19">
        <v>15000</v>
      </c>
      <c r="J1648" s="19">
        <v>15000</v>
      </c>
      <c r="K1648" s="7"/>
    </row>
    <row r="1649" spans="1:11" ht="78.75" x14ac:dyDescent="0.2">
      <c r="A1649" s="18" t="s">
        <v>7</v>
      </c>
      <c r="B1649" s="7" t="s">
        <v>8</v>
      </c>
      <c r="C1649" s="7">
        <v>844</v>
      </c>
      <c r="D1649" s="7" t="s">
        <v>1321</v>
      </c>
      <c r="E1649" s="7" t="s">
        <v>26</v>
      </c>
      <c r="F1649" s="7" t="s">
        <v>11</v>
      </c>
      <c r="G1649" s="7" t="s">
        <v>1625</v>
      </c>
      <c r="H1649" s="19" t="s">
        <v>1619</v>
      </c>
      <c r="I1649" s="19">
        <v>25000</v>
      </c>
      <c r="J1649" s="19">
        <v>25000</v>
      </c>
      <c r="K1649" s="7"/>
    </row>
    <row r="1650" spans="1:11" ht="78.75" x14ac:dyDescent="0.2">
      <c r="A1650" s="18" t="s">
        <v>7</v>
      </c>
      <c r="B1650" s="7" t="s">
        <v>8</v>
      </c>
      <c r="C1650" s="7">
        <v>844</v>
      </c>
      <c r="D1650" s="7" t="s">
        <v>1321</v>
      </c>
      <c r="E1650" s="7" t="s">
        <v>26</v>
      </c>
      <c r="F1650" s="7" t="s">
        <v>11</v>
      </c>
      <c r="G1650" s="7" t="s">
        <v>1626</v>
      </c>
      <c r="H1650" s="19" t="s">
        <v>1619</v>
      </c>
      <c r="I1650" s="19">
        <v>10000</v>
      </c>
      <c r="J1650" s="19">
        <v>10000</v>
      </c>
      <c r="K1650" s="7"/>
    </row>
    <row r="1651" spans="1:11" ht="78.75" x14ac:dyDescent="0.2">
      <c r="A1651" s="18" t="s">
        <v>7</v>
      </c>
      <c r="B1651" s="7" t="s">
        <v>8</v>
      </c>
      <c r="C1651" s="7">
        <v>844</v>
      </c>
      <c r="D1651" s="7" t="s">
        <v>1321</v>
      </c>
      <c r="E1651" s="7" t="s">
        <v>26</v>
      </c>
      <c r="F1651" s="7" t="s">
        <v>11</v>
      </c>
      <c r="G1651" s="7" t="s">
        <v>1627</v>
      </c>
      <c r="H1651" s="19" t="s">
        <v>1619</v>
      </c>
      <c r="I1651" s="19">
        <v>10000</v>
      </c>
      <c r="J1651" s="19">
        <v>10000</v>
      </c>
      <c r="K1651" s="7"/>
    </row>
    <row r="1652" spans="1:11" ht="78.75" x14ac:dyDescent="0.2">
      <c r="A1652" s="18" t="s">
        <v>7</v>
      </c>
      <c r="B1652" s="7" t="s">
        <v>8</v>
      </c>
      <c r="C1652" s="7">
        <v>844</v>
      </c>
      <c r="D1652" s="7" t="s">
        <v>1321</v>
      </c>
      <c r="E1652" s="7" t="s">
        <v>26</v>
      </c>
      <c r="F1652" s="7" t="s">
        <v>11</v>
      </c>
      <c r="G1652" s="7" t="s">
        <v>1628</v>
      </c>
      <c r="H1652" s="19" t="s">
        <v>1619</v>
      </c>
      <c r="I1652" s="19">
        <v>3200</v>
      </c>
      <c r="J1652" s="19">
        <v>3200</v>
      </c>
      <c r="K1652" s="7"/>
    </row>
    <row r="1653" spans="1:11" ht="78.75" x14ac:dyDescent="0.2">
      <c r="A1653" s="18" t="s">
        <v>7</v>
      </c>
      <c r="B1653" s="7" t="s">
        <v>8</v>
      </c>
      <c r="C1653" s="7">
        <v>844</v>
      </c>
      <c r="D1653" s="7" t="s">
        <v>1321</v>
      </c>
      <c r="E1653" s="7" t="s">
        <v>26</v>
      </c>
      <c r="F1653" s="7" t="s">
        <v>11</v>
      </c>
      <c r="G1653" s="7" t="s">
        <v>1629</v>
      </c>
      <c r="H1653" s="19" t="s">
        <v>1619</v>
      </c>
      <c r="I1653" s="19">
        <v>15000</v>
      </c>
      <c r="J1653" s="19">
        <v>15000</v>
      </c>
      <c r="K1653" s="7"/>
    </row>
    <row r="1654" spans="1:11" ht="78.75" x14ac:dyDescent="0.2">
      <c r="A1654" s="18" t="s">
        <v>7</v>
      </c>
      <c r="B1654" s="7" t="s">
        <v>8</v>
      </c>
      <c r="C1654" s="7">
        <v>844</v>
      </c>
      <c r="D1654" s="7" t="s">
        <v>1321</v>
      </c>
      <c r="E1654" s="7" t="s">
        <v>26</v>
      </c>
      <c r="F1654" s="7" t="s">
        <v>11</v>
      </c>
      <c r="G1654" s="7" t="s">
        <v>1630</v>
      </c>
      <c r="H1654" s="19" t="s">
        <v>1619</v>
      </c>
      <c r="I1654" s="19">
        <v>30000</v>
      </c>
      <c r="J1654" s="19">
        <v>30000</v>
      </c>
      <c r="K1654" s="7"/>
    </row>
    <row r="1655" spans="1:11" ht="78.75" x14ac:dyDescent="0.2">
      <c r="A1655" s="18" t="s">
        <v>7</v>
      </c>
      <c r="B1655" s="7" t="s">
        <v>8</v>
      </c>
      <c r="C1655" s="7">
        <v>844</v>
      </c>
      <c r="D1655" s="7" t="s">
        <v>1321</v>
      </c>
      <c r="E1655" s="7" t="s">
        <v>26</v>
      </c>
      <c r="F1655" s="7" t="s">
        <v>11</v>
      </c>
      <c r="G1655" s="7" t="s">
        <v>1631</v>
      </c>
      <c r="H1655" s="19" t="s">
        <v>1619</v>
      </c>
      <c r="I1655" s="19">
        <v>30000</v>
      </c>
      <c r="J1655" s="19">
        <v>30000</v>
      </c>
      <c r="K1655" s="7"/>
    </row>
    <row r="1656" spans="1:11" ht="78.75" x14ac:dyDescent="0.2">
      <c r="A1656" s="18" t="s">
        <v>7</v>
      </c>
      <c r="B1656" s="7" t="s">
        <v>8</v>
      </c>
      <c r="C1656" s="7">
        <v>844</v>
      </c>
      <c r="D1656" s="7" t="s">
        <v>1321</v>
      </c>
      <c r="E1656" s="7" t="s">
        <v>26</v>
      </c>
      <c r="F1656" s="7" t="s">
        <v>11</v>
      </c>
      <c r="G1656" s="7" t="s">
        <v>1632</v>
      </c>
      <c r="H1656" s="19" t="s">
        <v>1619</v>
      </c>
      <c r="I1656" s="19">
        <v>3000</v>
      </c>
      <c r="J1656" s="19">
        <v>3000</v>
      </c>
      <c r="K1656" s="7"/>
    </row>
    <row r="1657" spans="1:11" ht="78.75" x14ac:dyDescent="0.2">
      <c r="A1657" s="18" t="s">
        <v>7</v>
      </c>
      <c r="B1657" s="7" t="s">
        <v>8</v>
      </c>
      <c r="C1657" s="7">
        <v>844</v>
      </c>
      <c r="D1657" s="7" t="s">
        <v>1321</v>
      </c>
      <c r="E1657" s="7" t="s">
        <v>26</v>
      </c>
      <c r="F1657" s="7" t="s">
        <v>11</v>
      </c>
      <c r="G1657" s="7" t="s">
        <v>1633</v>
      </c>
      <c r="H1657" s="19" t="s">
        <v>1619</v>
      </c>
      <c r="I1657" s="19">
        <v>2500</v>
      </c>
      <c r="J1657" s="19">
        <v>2500</v>
      </c>
      <c r="K1657" s="7"/>
    </row>
    <row r="1658" spans="1:11" ht="78.75" x14ac:dyDescent="0.2">
      <c r="A1658" s="18" t="s">
        <v>7</v>
      </c>
      <c r="B1658" s="7" t="s">
        <v>8</v>
      </c>
      <c r="C1658" s="7">
        <v>844</v>
      </c>
      <c r="D1658" s="7" t="s">
        <v>1321</v>
      </c>
      <c r="E1658" s="7" t="s">
        <v>26</v>
      </c>
      <c r="F1658" s="7" t="s">
        <v>11</v>
      </c>
      <c r="G1658" s="7" t="s">
        <v>1634</v>
      </c>
      <c r="H1658" s="19" t="s">
        <v>1619</v>
      </c>
      <c r="I1658" s="19">
        <v>3000</v>
      </c>
      <c r="J1658" s="19">
        <v>3000</v>
      </c>
      <c r="K1658" s="7"/>
    </row>
    <row r="1659" spans="1:11" ht="78.75" x14ac:dyDescent="0.2">
      <c r="A1659" s="18" t="s">
        <v>7</v>
      </c>
      <c r="B1659" s="7" t="s">
        <v>8</v>
      </c>
      <c r="C1659" s="7">
        <v>844</v>
      </c>
      <c r="D1659" s="7" t="s">
        <v>1321</v>
      </c>
      <c r="E1659" s="7" t="s">
        <v>26</v>
      </c>
      <c r="F1659" s="7" t="s">
        <v>11</v>
      </c>
      <c r="G1659" s="7" t="s">
        <v>1635</v>
      </c>
      <c r="H1659" s="19" t="s">
        <v>1619</v>
      </c>
      <c r="I1659" s="19">
        <v>10000</v>
      </c>
      <c r="J1659" s="19">
        <v>10000</v>
      </c>
      <c r="K1659" s="7"/>
    </row>
    <row r="1660" spans="1:11" ht="78.75" x14ac:dyDescent="0.2">
      <c r="A1660" s="18" t="s">
        <v>7</v>
      </c>
      <c r="B1660" s="7" t="s">
        <v>8</v>
      </c>
      <c r="C1660" s="7">
        <v>844</v>
      </c>
      <c r="D1660" s="7" t="s">
        <v>1321</v>
      </c>
      <c r="E1660" s="7" t="s">
        <v>26</v>
      </c>
      <c r="F1660" s="7" t="s">
        <v>11</v>
      </c>
      <c r="G1660" s="7" t="s">
        <v>1636</v>
      </c>
      <c r="H1660" s="19" t="s">
        <v>1619</v>
      </c>
      <c r="I1660" s="19">
        <v>15000</v>
      </c>
      <c r="J1660" s="19">
        <v>15000</v>
      </c>
      <c r="K1660" s="7"/>
    </row>
    <row r="1661" spans="1:11" ht="78.75" x14ac:dyDescent="0.2">
      <c r="A1661" s="18" t="s">
        <v>7</v>
      </c>
      <c r="B1661" s="7" t="s">
        <v>8</v>
      </c>
      <c r="C1661" s="7">
        <v>845</v>
      </c>
      <c r="D1661" s="7" t="s">
        <v>1321</v>
      </c>
      <c r="E1661" s="7" t="s">
        <v>26</v>
      </c>
      <c r="F1661" s="7" t="s">
        <v>11</v>
      </c>
      <c r="G1661" s="7" t="s">
        <v>1637</v>
      </c>
      <c r="H1661" s="19" t="s">
        <v>1619</v>
      </c>
      <c r="I1661" s="19">
        <v>6000</v>
      </c>
      <c r="J1661" s="19">
        <v>6000</v>
      </c>
      <c r="K1661" s="7"/>
    </row>
    <row r="1662" spans="1:11" ht="78.75" x14ac:dyDescent="0.2">
      <c r="A1662" s="18" t="s">
        <v>7</v>
      </c>
      <c r="B1662" s="7" t="s">
        <v>8</v>
      </c>
      <c r="C1662" s="7">
        <v>845</v>
      </c>
      <c r="D1662" s="7" t="s">
        <v>1321</v>
      </c>
      <c r="E1662" s="7" t="s">
        <v>26</v>
      </c>
      <c r="F1662" s="7" t="s">
        <v>11</v>
      </c>
      <c r="G1662" s="7" t="s">
        <v>1638</v>
      </c>
      <c r="H1662" s="19" t="s">
        <v>1619</v>
      </c>
      <c r="I1662" s="19">
        <v>25000</v>
      </c>
      <c r="J1662" s="19">
        <v>25000</v>
      </c>
      <c r="K1662" s="7"/>
    </row>
    <row r="1663" spans="1:11" ht="78.75" x14ac:dyDescent="0.2">
      <c r="A1663" s="18" t="s">
        <v>7</v>
      </c>
      <c r="B1663" s="7" t="s">
        <v>8</v>
      </c>
      <c r="C1663" s="7">
        <v>845</v>
      </c>
      <c r="D1663" s="7" t="s">
        <v>1321</v>
      </c>
      <c r="E1663" s="7" t="s">
        <v>26</v>
      </c>
      <c r="F1663" s="7" t="s">
        <v>11</v>
      </c>
      <c r="G1663" s="7" t="s">
        <v>1639</v>
      </c>
      <c r="H1663" s="19" t="s">
        <v>1619</v>
      </c>
      <c r="I1663" s="19">
        <v>2750</v>
      </c>
      <c r="J1663" s="19">
        <v>2750</v>
      </c>
      <c r="K1663" s="7"/>
    </row>
    <row r="1664" spans="1:11" ht="78.75" x14ac:dyDescent="0.2">
      <c r="A1664" s="18" t="s">
        <v>7</v>
      </c>
      <c r="B1664" s="7" t="s">
        <v>8</v>
      </c>
      <c r="C1664" s="7">
        <v>845</v>
      </c>
      <c r="D1664" s="7" t="s">
        <v>1321</v>
      </c>
      <c r="E1664" s="7" t="s">
        <v>26</v>
      </c>
      <c r="F1664" s="7" t="s">
        <v>11</v>
      </c>
      <c r="G1664" s="7" t="s">
        <v>1640</v>
      </c>
      <c r="H1664" s="19" t="s">
        <v>1619</v>
      </c>
      <c r="I1664" s="19">
        <v>10000</v>
      </c>
      <c r="J1664" s="19">
        <v>10000</v>
      </c>
      <c r="K1664" s="7"/>
    </row>
    <row r="1665" spans="1:11" ht="78.75" x14ac:dyDescent="0.2">
      <c r="A1665" s="18" t="s">
        <v>7</v>
      </c>
      <c r="B1665" s="7" t="s">
        <v>8</v>
      </c>
      <c r="C1665" s="7">
        <v>845</v>
      </c>
      <c r="D1665" s="7" t="s">
        <v>1321</v>
      </c>
      <c r="E1665" s="7" t="s">
        <v>26</v>
      </c>
      <c r="F1665" s="7" t="s">
        <v>11</v>
      </c>
      <c r="G1665" s="7" t="s">
        <v>1641</v>
      </c>
      <c r="H1665" s="19" t="s">
        <v>1619</v>
      </c>
      <c r="I1665" s="19">
        <v>24000</v>
      </c>
      <c r="J1665" s="19">
        <v>24000</v>
      </c>
      <c r="K1665" s="7"/>
    </row>
    <row r="1666" spans="1:11" ht="78.75" x14ac:dyDescent="0.2">
      <c r="A1666" s="18" t="s">
        <v>7</v>
      </c>
      <c r="B1666" s="7" t="s">
        <v>8</v>
      </c>
      <c r="C1666" s="7">
        <v>845</v>
      </c>
      <c r="D1666" s="7" t="s">
        <v>1321</v>
      </c>
      <c r="E1666" s="7" t="s">
        <v>26</v>
      </c>
      <c r="F1666" s="7" t="s">
        <v>11</v>
      </c>
      <c r="G1666" s="7" t="s">
        <v>1641</v>
      </c>
      <c r="H1666" s="19" t="s">
        <v>1619</v>
      </c>
      <c r="I1666" s="19">
        <v>24000</v>
      </c>
      <c r="J1666" s="19">
        <v>24000</v>
      </c>
      <c r="K1666" s="7"/>
    </row>
    <row r="1667" spans="1:11" ht="78.75" x14ac:dyDescent="0.2">
      <c r="A1667" s="18" t="s">
        <v>7</v>
      </c>
      <c r="B1667" s="7" t="s">
        <v>8</v>
      </c>
      <c r="C1667" s="7">
        <v>845</v>
      </c>
      <c r="D1667" s="7" t="s">
        <v>1321</v>
      </c>
      <c r="E1667" s="7" t="s">
        <v>26</v>
      </c>
      <c r="F1667" s="7" t="s">
        <v>11</v>
      </c>
      <c r="G1667" s="7" t="s">
        <v>1642</v>
      </c>
      <c r="H1667" s="19" t="s">
        <v>1619</v>
      </c>
      <c r="I1667" s="19">
        <v>2000</v>
      </c>
      <c r="J1667" s="19">
        <v>2000</v>
      </c>
      <c r="K1667" s="7"/>
    </row>
    <row r="1668" spans="1:11" ht="78.75" x14ac:dyDescent="0.2">
      <c r="A1668" s="18" t="s">
        <v>7</v>
      </c>
      <c r="B1668" s="7" t="s">
        <v>8</v>
      </c>
      <c r="C1668" s="7">
        <v>845</v>
      </c>
      <c r="D1668" s="7" t="s">
        <v>1321</v>
      </c>
      <c r="E1668" s="7" t="s">
        <v>26</v>
      </c>
      <c r="F1668" s="7" t="s">
        <v>11</v>
      </c>
      <c r="G1668" s="7" t="s">
        <v>1643</v>
      </c>
      <c r="H1668" s="19" t="s">
        <v>1619</v>
      </c>
      <c r="I1668" s="19">
        <v>3750</v>
      </c>
      <c r="J1668" s="19">
        <v>3750</v>
      </c>
      <c r="K1668" s="7"/>
    </row>
    <row r="1669" spans="1:11" ht="78.75" x14ac:dyDescent="0.2">
      <c r="A1669" s="18" t="s">
        <v>7</v>
      </c>
      <c r="B1669" s="7" t="s">
        <v>8</v>
      </c>
      <c r="C1669" s="7">
        <v>845</v>
      </c>
      <c r="D1669" s="7" t="s">
        <v>1321</v>
      </c>
      <c r="E1669" s="7" t="s">
        <v>26</v>
      </c>
      <c r="F1669" s="7" t="s">
        <v>11</v>
      </c>
      <c r="G1669" s="7" t="s">
        <v>1644</v>
      </c>
      <c r="H1669" s="19" t="s">
        <v>1619</v>
      </c>
      <c r="I1669" s="19">
        <v>15000</v>
      </c>
      <c r="J1669" s="19">
        <v>15000</v>
      </c>
      <c r="K1669" s="7"/>
    </row>
    <row r="1670" spans="1:11" ht="78.75" x14ac:dyDescent="0.2">
      <c r="A1670" s="18" t="s">
        <v>7</v>
      </c>
      <c r="B1670" s="7" t="s">
        <v>8</v>
      </c>
      <c r="C1670" s="7">
        <v>845</v>
      </c>
      <c r="D1670" s="7" t="s">
        <v>1321</v>
      </c>
      <c r="E1670" s="7" t="s">
        <v>26</v>
      </c>
      <c r="F1670" s="7" t="s">
        <v>11</v>
      </c>
      <c r="G1670" s="7" t="s">
        <v>1645</v>
      </c>
      <c r="H1670" s="19" t="s">
        <v>1619</v>
      </c>
      <c r="I1670" s="19">
        <v>20000</v>
      </c>
      <c r="J1670" s="19">
        <v>20000</v>
      </c>
      <c r="K1670" s="7"/>
    </row>
    <row r="1671" spans="1:11" ht="78.75" x14ac:dyDescent="0.2">
      <c r="A1671" s="18" t="s">
        <v>7</v>
      </c>
      <c r="B1671" s="7" t="s">
        <v>8</v>
      </c>
      <c r="C1671" s="7">
        <v>845</v>
      </c>
      <c r="D1671" s="7" t="s">
        <v>1321</v>
      </c>
      <c r="E1671" s="7" t="s">
        <v>26</v>
      </c>
      <c r="F1671" s="7" t="s">
        <v>11</v>
      </c>
      <c r="G1671" s="7" t="s">
        <v>1646</v>
      </c>
      <c r="H1671" s="19" t="s">
        <v>1619</v>
      </c>
      <c r="I1671" s="19">
        <v>10000</v>
      </c>
      <c r="J1671" s="19">
        <v>10000</v>
      </c>
      <c r="K1671" s="7"/>
    </row>
    <row r="1672" spans="1:11" ht="78.75" x14ac:dyDescent="0.2">
      <c r="A1672" s="18" t="s">
        <v>7</v>
      </c>
      <c r="B1672" s="7" t="s">
        <v>8</v>
      </c>
      <c r="C1672" s="7">
        <v>845</v>
      </c>
      <c r="D1672" s="7" t="s">
        <v>1321</v>
      </c>
      <c r="E1672" s="7" t="s">
        <v>26</v>
      </c>
      <c r="F1672" s="7" t="s">
        <v>11</v>
      </c>
      <c r="G1672" s="7" t="s">
        <v>1647</v>
      </c>
      <c r="H1672" s="19" t="s">
        <v>1619</v>
      </c>
      <c r="I1672" s="19">
        <v>20000</v>
      </c>
      <c r="J1672" s="19">
        <v>20000</v>
      </c>
      <c r="K1672" s="7"/>
    </row>
    <row r="1673" spans="1:11" ht="78.75" x14ac:dyDescent="0.2">
      <c r="A1673" s="18" t="s">
        <v>7</v>
      </c>
      <c r="B1673" s="7" t="s">
        <v>8</v>
      </c>
      <c r="C1673" s="7">
        <v>845</v>
      </c>
      <c r="D1673" s="7" t="s">
        <v>1321</v>
      </c>
      <c r="E1673" s="7" t="s">
        <v>26</v>
      </c>
      <c r="F1673" s="7" t="s">
        <v>11</v>
      </c>
      <c r="G1673" s="7" t="s">
        <v>1648</v>
      </c>
      <c r="H1673" s="19" t="s">
        <v>1619</v>
      </c>
      <c r="I1673" s="19">
        <v>73500</v>
      </c>
      <c r="J1673" s="19">
        <v>73500</v>
      </c>
      <c r="K1673" s="7"/>
    </row>
    <row r="1674" spans="1:11" ht="78.75" x14ac:dyDescent="0.2">
      <c r="A1674" s="18" t="s">
        <v>7</v>
      </c>
      <c r="B1674" s="7" t="s">
        <v>8</v>
      </c>
      <c r="C1674" s="7">
        <v>845</v>
      </c>
      <c r="D1674" s="7" t="s">
        <v>1321</v>
      </c>
      <c r="E1674" s="7" t="s">
        <v>26</v>
      </c>
      <c r="F1674" s="7" t="s">
        <v>11</v>
      </c>
      <c r="G1674" s="7" t="s">
        <v>1649</v>
      </c>
      <c r="H1674" s="19" t="s">
        <v>1619</v>
      </c>
      <c r="I1674" s="19">
        <v>20000</v>
      </c>
      <c r="J1674" s="19">
        <v>20000</v>
      </c>
      <c r="K1674" s="7"/>
    </row>
    <row r="1675" spans="1:11" ht="78.75" x14ac:dyDescent="0.2">
      <c r="A1675" s="18" t="s">
        <v>7</v>
      </c>
      <c r="B1675" s="7" t="s">
        <v>8</v>
      </c>
      <c r="C1675" s="7">
        <v>845</v>
      </c>
      <c r="D1675" s="7" t="s">
        <v>1321</v>
      </c>
      <c r="E1675" s="7" t="s">
        <v>26</v>
      </c>
      <c r="F1675" s="7" t="s">
        <v>11</v>
      </c>
      <c r="G1675" s="7" t="s">
        <v>1650</v>
      </c>
      <c r="H1675" s="19" t="s">
        <v>1619</v>
      </c>
      <c r="I1675" s="19">
        <v>1500</v>
      </c>
      <c r="J1675" s="19">
        <v>1500</v>
      </c>
      <c r="K1675" s="7"/>
    </row>
    <row r="1676" spans="1:11" ht="78.75" x14ac:dyDescent="0.2">
      <c r="A1676" s="18" t="s">
        <v>7</v>
      </c>
      <c r="B1676" s="7" t="s">
        <v>8</v>
      </c>
      <c r="C1676" s="7">
        <v>845</v>
      </c>
      <c r="D1676" s="7" t="s">
        <v>1321</v>
      </c>
      <c r="E1676" s="7" t="s">
        <v>26</v>
      </c>
      <c r="F1676" s="7" t="s">
        <v>11</v>
      </c>
      <c r="G1676" s="7" t="s">
        <v>1651</v>
      </c>
      <c r="H1676" s="19" t="s">
        <v>1619</v>
      </c>
      <c r="I1676" s="19">
        <v>8000</v>
      </c>
      <c r="J1676" s="19">
        <v>8000</v>
      </c>
      <c r="K1676" s="7"/>
    </row>
    <row r="1677" spans="1:11" ht="78.75" x14ac:dyDescent="0.2">
      <c r="A1677" s="18" t="s">
        <v>7</v>
      </c>
      <c r="B1677" s="7" t="s">
        <v>8</v>
      </c>
      <c r="C1677" s="7">
        <v>845</v>
      </c>
      <c r="D1677" s="7" t="s">
        <v>1321</v>
      </c>
      <c r="E1677" s="7" t="s">
        <v>26</v>
      </c>
      <c r="F1677" s="7" t="s">
        <v>11</v>
      </c>
      <c r="G1677" s="7" t="s">
        <v>1652</v>
      </c>
      <c r="H1677" s="19" t="s">
        <v>1619</v>
      </c>
      <c r="I1677" s="19">
        <v>1500</v>
      </c>
      <c r="J1677" s="19">
        <v>1500</v>
      </c>
      <c r="K1677" s="7"/>
    </row>
    <row r="1678" spans="1:11" ht="78.75" x14ac:dyDescent="0.2">
      <c r="A1678" s="18" t="s">
        <v>7</v>
      </c>
      <c r="B1678" s="7" t="s">
        <v>8</v>
      </c>
      <c r="C1678" s="7">
        <v>845</v>
      </c>
      <c r="D1678" s="7" t="s">
        <v>1321</v>
      </c>
      <c r="E1678" s="7" t="s">
        <v>26</v>
      </c>
      <c r="F1678" s="7" t="s">
        <v>11</v>
      </c>
      <c r="G1678" s="7" t="s">
        <v>1653</v>
      </c>
      <c r="H1678" s="19" t="s">
        <v>1619</v>
      </c>
      <c r="I1678" s="19">
        <v>10000</v>
      </c>
      <c r="J1678" s="19">
        <v>10000</v>
      </c>
      <c r="K1678" s="7"/>
    </row>
    <row r="1679" spans="1:11" ht="78.75" x14ac:dyDescent="0.2">
      <c r="A1679" s="18" t="s">
        <v>7</v>
      </c>
      <c r="B1679" s="7" t="s">
        <v>8</v>
      </c>
      <c r="C1679" s="7">
        <v>845</v>
      </c>
      <c r="D1679" s="7" t="s">
        <v>1321</v>
      </c>
      <c r="E1679" s="7" t="s">
        <v>26</v>
      </c>
      <c r="F1679" s="7" t="s">
        <v>11</v>
      </c>
      <c r="G1679" s="7" t="s">
        <v>1654</v>
      </c>
      <c r="H1679" s="19" t="s">
        <v>1619</v>
      </c>
      <c r="I1679" s="19">
        <v>2500</v>
      </c>
      <c r="J1679" s="19">
        <v>2500</v>
      </c>
      <c r="K1679" s="7"/>
    </row>
    <row r="1680" spans="1:11" ht="78.75" x14ac:dyDescent="0.2">
      <c r="A1680" s="18" t="s">
        <v>7</v>
      </c>
      <c r="B1680" s="7" t="s">
        <v>8</v>
      </c>
      <c r="C1680" s="7">
        <v>845</v>
      </c>
      <c r="D1680" s="7" t="s">
        <v>1321</v>
      </c>
      <c r="E1680" s="7" t="s">
        <v>26</v>
      </c>
      <c r="F1680" s="7" t="s">
        <v>11</v>
      </c>
      <c r="G1680" s="7" t="s">
        <v>1655</v>
      </c>
      <c r="H1680" s="19" t="s">
        <v>1619</v>
      </c>
      <c r="I1680" s="19">
        <v>5000</v>
      </c>
      <c r="J1680" s="19">
        <v>5000</v>
      </c>
      <c r="K1680" s="7"/>
    </row>
    <row r="1681" spans="1:11" ht="78.75" x14ac:dyDescent="0.2">
      <c r="A1681" s="18" t="s">
        <v>7</v>
      </c>
      <c r="B1681" s="7" t="s">
        <v>8</v>
      </c>
      <c r="C1681" s="7">
        <v>845</v>
      </c>
      <c r="D1681" s="7" t="s">
        <v>1321</v>
      </c>
      <c r="E1681" s="7" t="s">
        <v>26</v>
      </c>
      <c r="F1681" s="7" t="s">
        <v>11</v>
      </c>
      <c r="G1681" s="7" t="s">
        <v>1656</v>
      </c>
      <c r="H1681" s="19" t="s">
        <v>1619</v>
      </c>
      <c r="I1681" s="19">
        <v>15000</v>
      </c>
      <c r="J1681" s="19">
        <v>15000</v>
      </c>
      <c r="K1681" s="7"/>
    </row>
    <row r="1682" spans="1:11" ht="78.75" x14ac:dyDescent="0.2">
      <c r="A1682" s="18" t="s">
        <v>7</v>
      </c>
      <c r="B1682" s="7" t="s">
        <v>8</v>
      </c>
      <c r="C1682" s="7">
        <v>845</v>
      </c>
      <c r="D1682" s="7" t="s">
        <v>1321</v>
      </c>
      <c r="E1682" s="7" t="s">
        <v>26</v>
      </c>
      <c r="F1682" s="7" t="s">
        <v>11</v>
      </c>
      <c r="G1682" s="7" t="s">
        <v>1657</v>
      </c>
      <c r="H1682" s="19" t="s">
        <v>1619</v>
      </c>
      <c r="I1682" s="19">
        <v>1650</v>
      </c>
      <c r="J1682" s="19">
        <v>1650</v>
      </c>
      <c r="K1682" s="7"/>
    </row>
    <row r="1683" spans="1:11" ht="78.75" x14ac:dyDescent="0.2">
      <c r="A1683" s="18" t="s">
        <v>7</v>
      </c>
      <c r="B1683" s="7" t="s">
        <v>8</v>
      </c>
      <c r="C1683" s="7">
        <v>845</v>
      </c>
      <c r="D1683" s="7" t="s">
        <v>1321</v>
      </c>
      <c r="E1683" s="7" t="s">
        <v>26</v>
      </c>
      <c r="F1683" s="7" t="s">
        <v>11</v>
      </c>
      <c r="G1683" s="7" t="s">
        <v>1658</v>
      </c>
      <c r="H1683" s="19" t="s">
        <v>1619</v>
      </c>
      <c r="I1683" s="19">
        <v>20000</v>
      </c>
      <c r="J1683" s="19">
        <v>20000</v>
      </c>
      <c r="K1683" s="7"/>
    </row>
    <row r="1684" spans="1:11" ht="78.75" x14ac:dyDescent="0.2">
      <c r="A1684" s="18" t="s">
        <v>7</v>
      </c>
      <c r="B1684" s="7" t="s">
        <v>8</v>
      </c>
      <c r="C1684" s="7">
        <v>845</v>
      </c>
      <c r="D1684" s="7" t="s">
        <v>1321</v>
      </c>
      <c r="E1684" s="7" t="s">
        <v>26</v>
      </c>
      <c r="F1684" s="7" t="s">
        <v>11</v>
      </c>
      <c r="G1684" s="7" t="s">
        <v>1659</v>
      </c>
      <c r="H1684" s="19" t="s">
        <v>1619</v>
      </c>
      <c r="I1684" s="19">
        <v>3500</v>
      </c>
      <c r="J1684" s="19">
        <v>3500</v>
      </c>
      <c r="K1684" s="7"/>
    </row>
    <row r="1685" spans="1:11" ht="78.75" x14ac:dyDescent="0.2">
      <c r="A1685" s="18" t="s">
        <v>7</v>
      </c>
      <c r="B1685" s="7" t="s">
        <v>8</v>
      </c>
      <c r="C1685" s="7">
        <v>845</v>
      </c>
      <c r="D1685" s="7" t="s">
        <v>1321</v>
      </c>
      <c r="E1685" s="7" t="s">
        <v>26</v>
      </c>
      <c r="F1685" s="7" t="s">
        <v>11</v>
      </c>
      <c r="G1685" s="7" t="s">
        <v>1660</v>
      </c>
      <c r="H1685" s="19" t="s">
        <v>1619</v>
      </c>
      <c r="I1685" s="19">
        <v>5000</v>
      </c>
      <c r="J1685" s="19">
        <v>5000</v>
      </c>
      <c r="K1685" s="7"/>
    </row>
    <row r="1686" spans="1:11" ht="78.75" x14ac:dyDescent="0.2">
      <c r="A1686" s="18" t="s">
        <v>7</v>
      </c>
      <c r="B1686" s="7" t="s">
        <v>8</v>
      </c>
      <c r="C1686" s="7">
        <v>845</v>
      </c>
      <c r="D1686" s="7" t="s">
        <v>1321</v>
      </c>
      <c r="E1686" s="7" t="s">
        <v>26</v>
      </c>
      <c r="F1686" s="7" t="s">
        <v>11</v>
      </c>
      <c r="G1686" s="7" t="s">
        <v>1661</v>
      </c>
      <c r="H1686" s="19" t="s">
        <v>1619</v>
      </c>
      <c r="I1686" s="19">
        <v>3000</v>
      </c>
      <c r="J1686" s="19">
        <v>3000</v>
      </c>
      <c r="K1686" s="7"/>
    </row>
    <row r="1687" spans="1:11" ht="78.75" x14ac:dyDescent="0.2">
      <c r="A1687" s="18" t="s">
        <v>7</v>
      </c>
      <c r="B1687" s="7" t="s">
        <v>8</v>
      </c>
      <c r="C1687" s="7">
        <v>845</v>
      </c>
      <c r="D1687" s="7" t="s">
        <v>1321</v>
      </c>
      <c r="E1687" s="7" t="s">
        <v>26</v>
      </c>
      <c r="F1687" s="7" t="s">
        <v>11</v>
      </c>
      <c r="G1687" s="7" t="s">
        <v>1662</v>
      </c>
      <c r="H1687" s="19" t="s">
        <v>1619</v>
      </c>
      <c r="I1687" s="19">
        <v>5000</v>
      </c>
      <c r="J1687" s="19">
        <v>5000</v>
      </c>
      <c r="K1687" s="7"/>
    </row>
    <row r="1688" spans="1:11" ht="78.75" x14ac:dyDescent="0.2">
      <c r="A1688" s="18" t="s">
        <v>7</v>
      </c>
      <c r="B1688" s="7" t="s">
        <v>8</v>
      </c>
      <c r="C1688" s="7">
        <v>845</v>
      </c>
      <c r="D1688" s="7" t="s">
        <v>1321</v>
      </c>
      <c r="E1688" s="7" t="s">
        <v>26</v>
      </c>
      <c r="F1688" s="7" t="s">
        <v>11</v>
      </c>
      <c r="G1688" s="7" t="s">
        <v>1663</v>
      </c>
      <c r="H1688" s="19" t="s">
        <v>1619</v>
      </c>
      <c r="I1688" s="19">
        <v>8000</v>
      </c>
      <c r="J1688" s="19">
        <v>8000</v>
      </c>
      <c r="K1688" s="7"/>
    </row>
    <row r="1689" spans="1:11" ht="78.75" x14ac:dyDescent="0.2">
      <c r="A1689" s="18" t="s">
        <v>7</v>
      </c>
      <c r="B1689" s="7" t="s">
        <v>8</v>
      </c>
      <c r="C1689" s="7">
        <v>845</v>
      </c>
      <c r="D1689" s="7" t="s">
        <v>1321</v>
      </c>
      <c r="E1689" s="7" t="s">
        <v>26</v>
      </c>
      <c r="F1689" s="7" t="s">
        <v>11</v>
      </c>
      <c r="G1689" s="7" t="s">
        <v>1664</v>
      </c>
      <c r="H1689" s="19" t="s">
        <v>1619</v>
      </c>
      <c r="I1689" s="19">
        <v>10000</v>
      </c>
      <c r="J1689" s="19">
        <v>1000</v>
      </c>
      <c r="K1689" s="7"/>
    </row>
    <row r="1690" spans="1:11" ht="78.75" x14ac:dyDescent="0.2">
      <c r="A1690" s="18" t="s">
        <v>7</v>
      </c>
      <c r="B1690" s="7" t="s">
        <v>8</v>
      </c>
      <c r="C1690" s="7">
        <v>845</v>
      </c>
      <c r="D1690" s="7" t="s">
        <v>1321</v>
      </c>
      <c r="E1690" s="7" t="s">
        <v>26</v>
      </c>
      <c r="F1690" s="7" t="s">
        <v>11</v>
      </c>
      <c r="G1690" s="7" t="s">
        <v>1665</v>
      </c>
      <c r="H1690" s="19" t="s">
        <v>1619</v>
      </c>
      <c r="I1690" s="19">
        <v>3000</v>
      </c>
      <c r="J1690" s="19">
        <v>3000</v>
      </c>
      <c r="K1690" s="7"/>
    </row>
    <row r="1691" spans="1:11" ht="78.75" x14ac:dyDescent="0.2">
      <c r="A1691" s="18" t="s">
        <v>7</v>
      </c>
      <c r="B1691" s="7" t="s">
        <v>8</v>
      </c>
      <c r="C1691" s="7">
        <v>845</v>
      </c>
      <c r="D1691" s="7" t="s">
        <v>1321</v>
      </c>
      <c r="E1691" s="7" t="s">
        <v>26</v>
      </c>
      <c r="F1691" s="7" t="s">
        <v>11</v>
      </c>
      <c r="G1691" s="7" t="s">
        <v>1666</v>
      </c>
      <c r="H1691" s="19" t="s">
        <v>1619</v>
      </c>
      <c r="I1691" s="19">
        <v>5000</v>
      </c>
      <c r="J1691" s="19">
        <v>5000</v>
      </c>
      <c r="K1691" s="7"/>
    </row>
    <row r="1692" spans="1:11" ht="78.75" x14ac:dyDescent="0.2">
      <c r="A1692" s="18" t="s">
        <v>7</v>
      </c>
      <c r="B1692" s="7" t="s">
        <v>8</v>
      </c>
      <c r="C1692" s="7">
        <v>845</v>
      </c>
      <c r="D1692" s="7" t="s">
        <v>1321</v>
      </c>
      <c r="E1692" s="7" t="s">
        <v>26</v>
      </c>
      <c r="F1692" s="7" t="s">
        <v>11</v>
      </c>
      <c r="G1692" s="7" t="s">
        <v>1667</v>
      </c>
      <c r="H1692" s="19" t="s">
        <v>1619</v>
      </c>
      <c r="I1692" s="19">
        <v>7500</v>
      </c>
      <c r="J1692" s="19">
        <v>7500</v>
      </c>
      <c r="K1692" s="7"/>
    </row>
    <row r="1693" spans="1:11" ht="78.75" x14ac:dyDescent="0.2">
      <c r="A1693" s="18" t="s">
        <v>7</v>
      </c>
      <c r="B1693" s="7" t="s">
        <v>8</v>
      </c>
      <c r="C1693" s="7">
        <v>845</v>
      </c>
      <c r="D1693" s="7" t="s">
        <v>1321</v>
      </c>
      <c r="E1693" s="7" t="s">
        <v>26</v>
      </c>
      <c r="F1693" s="7" t="s">
        <v>11</v>
      </c>
      <c r="G1693" s="7" t="s">
        <v>1668</v>
      </c>
      <c r="H1693" s="19" t="s">
        <v>1619</v>
      </c>
      <c r="I1693" s="19">
        <v>50000</v>
      </c>
      <c r="J1693" s="19">
        <v>50000</v>
      </c>
      <c r="K1693" s="7"/>
    </row>
    <row r="1694" spans="1:11" ht="78.75" x14ac:dyDescent="0.2">
      <c r="A1694" s="18" t="s">
        <v>7</v>
      </c>
      <c r="B1694" s="7" t="s">
        <v>8</v>
      </c>
      <c r="C1694" s="7">
        <v>845</v>
      </c>
      <c r="D1694" s="7" t="s">
        <v>1321</v>
      </c>
      <c r="E1694" s="7" t="s">
        <v>26</v>
      </c>
      <c r="F1694" s="7" t="s">
        <v>11</v>
      </c>
      <c r="G1694" s="7" t="s">
        <v>1669</v>
      </c>
      <c r="H1694" s="19" t="s">
        <v>1619</v>
      </c>
      <c r="I1694" s="19">
        <v>5000</v>
      </c>
      <c r="J1694" s="19">
        <v>5000</v>
      </c>
      <c r="K1694" s="7"/>
    </row>
    <row r="1695" spans="1:11" ht="78.75" x14ac:dyDescent="0.2">
      <c r="A1695" s="18" t="s">
        <v>7</v>
      </c>
      <c r="B1695" s="7" t="s">
        <v>8</v>
      </c>
      <c r="C1695" s="7">
        <v>845</v>
      </c>
      <c r="D1695" s="7" t="s">
        <v>1321</v>
      </c>
      <c r="E1695" s="7" t="s">
        <v>26</v>
      </c>
      <c r="F1695" s="7" t="s">
        <v>11</v>
      </c>
      <c r="G1695" s="7" t="s">
        <v>1670</v>
      </c>
      <c r="H1695" s="19" t="s">
        <v>1619</v>
      </c>
      <c r="I1695" s="19">
        <v>50000</v>
      </c>
      <c r="J1695" s="19">
        <v>50000</v>
      </c>
      <c r="K1695" s="7"/>
    </row>
    <row r="1696" spans="1:11" ht="78.75" x14ac:dyDescent="0.2">
      <c r="A1696" s="18" t="s">
        <v>7</v>
      </c>
      <c r="B1696" s="7" t="s">
        <v>8</v>
      </c>
      <c r="C1696" s="7">
        <v>845</v>
      </c>
      <c r="D1696" s="7" t="s">
        <v>1321</v>
      </c>
      <c r="E1696" s="7" t="s">
        <v>26</v>
      </c>
      <c r="F1696" s="7" t="s">
        <v>11</v>
      </c>
      <c r="G1696" s="7" t="s">
        <v>1671</v>
      </c>
      <c r="H1696" s="19" t="s">
        <v>1619</v>
      </c>
      <c r="I1696" s="19">
        <v>18000</v>
      </c>
      <c r="J1696" s="19">
        <v>18000</v>
      </c>
      <c r="K1696" s="7"/>
    </row>
    <row r="1697" spans="1:11" ht="78.75" x14ac:dyDescent="0.2">
      <c r="A1697" s="18" t="s">
        <v>7</v>
      </c>
      <c r="B1697" s="7" t="s">
        <v>8</v>
      </c>
      <c r="C1697" s="7">
        <v>845</v>
      </c>
      <c r="D1697" s="7" t="s">
        <v>1321</v>
      </c>
      <c r="E1697" s="7" t="s">
        <v>26</v>
      </c>
      <c r="F1697" s="7" t="s">
        <v>11</v>
      </c>
      <c r="G1697" s="7" t="s">
        <v>1672</v>
      </c>
      <c r="H1697" s="19" t="s">
        <v>1619</v>
      </c>
      <c r="I1697" s="19">
        <v>25000</v>
      </c>
      <c r="J1697" s="19">
        <v>25000</v>
      </c>
      <c r="K1697" s="7"/>
    </row>
    <row r="1698" spans="1:11" ht="78.75" x14ac:dyDescent="0.2">
      <c r="A1698" s="18" t="s">
        <v>7</v>
      </c>
      <c r="B1698" s="7" t="s">
        <v>8</v>
      </c>
      <c r="C1698" s="7">
        <v>845</v>
      </c>
      <c r="D1698" s="7" t="s">
        <v>1321</v>
      </c>
      <c r="E1698" s="7" t="s">
        <v>26</v>
      </c>
      <c r="F1698" s="7" t="s">
        <v>11</v>
      </c>
      <c r="G1698" s="7" t="s">
        <v>1673</v>
      </c>
      <c r="H1698" s="19" t="s">
        <v>1619</v>
      </c>
      <c r="I1698" s="19">
        <v>30000</v>
      </c>
      <c r="J1698" s="19">
        <v>30000</v>
      </c>
      <c r="K1698" s="7"/>
    </row>
    <row r="1699" spans="1:11" ht="78.75" x14ac:dyDescent="0.2">
      <c r="A1699" s="18" t="s">
        <v>7</v>
      </c>
      <c r="B1699" s="7" t="s">
        <v>8</v>
      </c>
      <c r="C1699" s="7">
        <v>845</v>
      </c>
      <c r="D1699" s="7" t="s">
        <v>1321</v>
      </c>
      <c r="E1699" s="7" t="s">
        <v>26</v>
      </c>
      <c r="F1699" s="7" t="s">
        <v>11</v>
      </c>
      <c r="G1699" s="7" t="s">
        <v>1674</v>
      </c>
      <c r="H1699" s="19" t="s">
        <v>1619</v>
      </c>
      <c r="I1699" s="19">
        <v>2500</v>
      </c>
      <c r="J1699" s="19">
        <v>2500</v>
      </c>
      <c r="K1699" s="7"/>
    </row>
    <row r="1700" spans="1:11" ht="78.75" x14ac:dyDescent="0.2">
      <c r="A1700" s="18" t="s">
        <v>7</v>
      </c>
      <c r="B1700" s="7" t="s">
        <v>8</v>
      </c>
      <c r="C1700" s="7">
        <v>845</v>
      </c>
      <c r="D1700" s="7" t="s">
        <v>1321</v>
      </c>
      <c r="E1700" s="7" t="s">
        <v>26</v>
      </c>
      <c r="F1700" s="7" t="s">
        <v>11</v>
      </c>
      <c r="G1700" s="7" t="s">
        <v>1675</v>
      </c>
      <c r="H1700" s="19" t="s">
        <v>1619</v>
      </c>
      <c r="I1700" s="19">
        <v>9000</v>
      </c>
      <c r="J1700" s="19">
        <v>9000</v>
      </c>
      <c r="K1700" s="7"/>
    </row>
    <row r="1701" spans="1:11" ht="78.75" x14ac:dyDescent="0.2">
      <c r="A1701" s="18" t="s">
        <v>7</v>
      </c>
      <c r="B1701" s="7" t="s">
        <v>8</v>
      </c>
      <c r="C1701" s="7">
        <v>846</v>
      </c>
      <c r="D1701" s="7" t="s">
        <v>1321</v>
      </c>
      <c r="E1701" s="7" t="s">
        <v>124</v>
      </c>
      <c r="F1701" s="7" t="s">
        <v>11</v>
      </c>
      <c r="G1701" s="7" t="s">
        <v>1676</v>
      </c>
      <c r="H1701" s="19" t="s">
        <v>1619</v>
      </c>
      <c r="I1701" s="19">
        <v>2000</v>
      </c>
      <c r="J1701" s="19">
        <v>2000</v>
      </c>
      <c r="K1701" s="7"/>
    </row>
    <row r="1702" spans="1:11" ht="78.75" x14ac:dyDescent="0.2">
      <c r="A1702" s="18" t="s">
        <v>7</v>
      </c>
      <c r="B1702" s="7" t="s">
        <v>8</v>
      </c>
      <c r="C1702" s="7">
        <v>846</v>
      </c>
      <c r="D1702" s="7" t="s">
        <v>1321</v>
      </c>
      <c r="E1702" s="7" t="s">
        <v>124</v>
      </c>
      <c r="F1702" s="7" t="s">
        <v>11</v>
      </c>
      <c r="G1702" s="7" t="s">
        <v>1677</v>
      </c>
      <c r="H1702" s="19" t="s">
        <v>1619</v>
      </c>
      <c r="I1702" s="19">
        <v>2500</v>
      </c>
      <c r="J1702" s="19">
        <v>2500</v>
      </c>
      <c r="K1702" s="7"/>
    </row>
    <row r="1703" spans="1:11" ht="78.75" x14ac:dyDescent="0.2">
      <c r="A1703" s="18" t="s">
        <v>7</v>
      </c>
      <c r="B1703" s="7" t="s">
        <v>8</v>
      </c>
      <c r="C1703" s="7">
        <v>846</v>
      </c>
      <c r="D1703" s="7" t="s">
        <v>1321</v>
      </c>
      <c r="E1703" s="7" t="s">
        <v>124</v>
      </c>
      <c r="F1703" s="7" t="s">
        <v>11</v>
      </c>
      <c r="G1703" s="7" t="s">
        <v>1678</v>
      </c>
      <c r="H1703" s="19" t="s">
        <v>1619</v>
      </c>
      <c r="I1703" s="19">
        <v>10000</v>
      </c>
      <c r="J1703" s="19">
        <v>10000</v>
      </c>
      <c r="K1703" s="7"/>
    </row>
    <row r="1704" spans="1:11" ht="78.75" x14ac:dyDescent="0.2">
      <c r="A1704" s="18" t="s">
        <v>7</v>
      </c>
      <c r="B1704" s="7" t="s">
        <v>8</v>
      </c>
      <c r="C1704" s="7">
        <v>846</v>
      </c>
      <c r="D1704" s="7" t="s">
        <v>1321</v>
      </c>
      <c r="E1704" s="7" t="s">
        <v>124</v>
      </c>
      <c r="F1704" s="7" t="s">
        <v>11</v>
      </c>
      <c r="G1704" s="7" t="s">
        <v>1679</v>
      </c>
      <c r="H1704" s="19" t="s">
        <v>1619</v>
      </c>
      <c r="I1704" s="19">
        <v>3000</v>
      </c>
      <c r="J1704" s="19">
        <v>3000</v>
      </c>
      <c r="K1704" s="7"/>
    </row>
    <row r="1705" spans="1:11" ht="78.75" x14ac:dyDescent="0.2">
      <c r="A1705" s="18" t="s">
        <v>7</v>
      </c>
      <c r="B1705" s="7" t="s">
        <v>8</v>
      </c>
      <c r="C1705" s="7">
        <v>846</v>
      </c>
      <c r="D1705" s="7" t="s">
        <v>1321</v>
      </c>
      <c r="E1705" s="7" t="s">
        <v>10</v>
      </c>
      <c r="F1705" s="7" t="s">
        <v>11</v>
      </c>
      <c r="G1705" s="7" t="s">
        <v>1680</v>
      </c>
      <c r="H1705" s="19" t="s">
        <v>1619</v>
      </c>
      <c r="I1705" s="19">
        <v>3000</v>
      </c>
      <c r="J1705" s="19">
        <v>2967</v>
      </c>
      <c r="K1705" s="7"/>
    </row>
    <row r="1706" spans="1:11" ht="78.75" x14ac:dyDescent="0.2">
      <c r="A1706" s="18" t="s">
        <v>7</v>
      </c>
      <c r="B1706" s="7" t="s">
        <v>8</v>
      </c>
      <c r="C1706" s="7">
        <v>846</v>
      </c>
      <c r="D1706" s="7" t="s">
        <v>1321</v>
      </c>
      <c r="E1706" s="7" t="s">
        <v>10</v>
      </c>
      <c r="F1706" s="7" t="s">
        <v>11</v>
      </c>
      <c r="G1706" s="7" t="s">
        <v>1681</v>
      </c>
      <c r="H1706" s="19" t="s">
        <v>1619</v>
      </c>
      <c r="I1706" s="19">
        <v>10000</v>
      </c>
      <c r="J1706" s="19">
        <v>9890</v>
      </c>
      <c r="K1706" s="7"/>
    </row>
    <row r="1707" spans="1:11" ht="78.75" x14ac:dyDescent="0.2">
      <c r="A1707" s="18" t="s">
        <v>7</v>
      </c>
      <c r="B1707" s="7" t="s">
        <v>8</v>
      </c>
      <c r="C1707" s="7">
        <v>846</v>
      </c>
      <c r="D1707" s="7" t="s">
        <v>1321</v>
      </c>
      <c r="E1707" s="7" t="s">
        <v>10</v>
      </c>
      <c r="F1707" s="7" t="s">
        <v>11</v>
      </c>
      <c r="G1707" s="7" t="s">
        <v>1682</v>
      </c>
      <c r="H1707" s="19" t="s">
        <v>1619</v>
      </c>
      <c r="I1707" s="19">
        <v>1000</v>
      </c>
      <c r="J1707" s="19">
        <v>989</v>
      </c>
      <c r="K1707" s="7"/>
    </row>
    <row r="1708" spans="1:11" ht="78.75" x14ac:dyDescent="0.2">
      <c r="A1708" s="18" t="s">
        <v>7</v>
      </c>
      <c r="B1708" s="7" t="s">
        <v>8</v>
      </c>
      <c r="C1708" s="7">
        <v>846</v>
      </c>
      <c r="D1708" s="7" t="s">
        <v>1321</v>
      </c>
      <c r="E1708" s="7" t="s">
        <v>10</v>
      </c>
      <c r="F1708" s="7" t="s">
        <v>11</v>
      </c>
      <c r="G1708" s="7" t="s">
        <v>1683</v>
      </c>
      <c r="H1708" s="19" t="s">
        <v>1619</v>
      </c>
      <c r="I1708" s="19">
        <v>1000</v>
      </c>
      <c r="J1708" s="19">
        <v>989</v>
      </c>
      <c r="K1708" s="7"/>
    </row>
    <row r="1709" spans="1:11" ht="78.75" x14ac:dyDescent="0.2">
      <c r="A1709" s="18" t="s">
        <v>7</v>
      </c>
      <c r="B1709" s="7" t="s">
        <v>8</v>
      </c>
      <c r="C1709" s="7">
        <v>846</v>
      </c>
      <c r="D1709" s="7" t="s">
        <v>1321</v>
      </c>
      <c r="E1709" s="7" t="s">
        <v>10</v>
      </c>
      <c r="F1709" s="7" t="s">
        <v>11</v>
      </c>
      <c r="G1709" s="7" t="s">
        <v>1684</v>
      </c>
      <c r="H1709" s="19" t="s">
        <v>1619</v>
      </c>
      <c r="I1709" s="19">
        <v>1000</v>
      </c>
      <c r="J1709" s="19">
        <v>1000</v>
      </c>
      <c r="K1709" s="7"/>
    </row>
    <row r="1710" spans="1:11" ht="78.75" x14ac:dyDescent="0.2">
      <c r="A1710" s="18" t="s">
        <v>7</v>
      </c>
      <c r="B1710" s="7" t="s">
        <v>8</v>
      </c>
      <c r="C1710" s="7">
        <v>846</v>
      </c>
      <c r="D1710" s="7" t="s">
        <v>1321</v>
      </c>
      <c r="E1710" s="7" t="s">
        <v>10</v>
      </c>
      <c r="F1710" s="7" t="s">
        <v>11</v>
      </c>
      <c r="G1710" s="7" t="s">
        <v>1685</v>
      </c>
      <c r="H1710" s="19" t="s">
        <v>1619</v>
      </c>
      <c r="I1710" s="19">
        <v>1000</v>
      </c>
      <c r="J1710" s="19">
        <v>989</v>
      </c>
      <c r="K1710" s="7"/>
    </row>
    <row r="1711" spans="1:11" ht="78.75" x14ac:dyDescent="0.2">
      <c r="A1711" s="18" t="s">
        <v>7</v>
      </c>
      <c r="B1711" s="7" t="s">
        <v>8</v>
      </c>
      <c r="C1711" s="7">
        <v>846</v>
      </c>
      <c r="D1711" s="7" t="s">
        <v>1321</v>
      </c>
      <c r="E1711" s="7" t="s">
        <v>10</v>
      </c>
      <c r="F1711" s="7" t="s">
        <v>11</v>
      </c>
      <c r="G1711" s="7" t="s">
        <v>1686</v>
      </c>
      <c r="H1711" s="19" t="s">
        <v>1619</v>
      </c>
      <c r="I1711" s="19">
        <v>1000</v>
      </c>
      <c r="J1711" s="19">
        <v>989</v>
      </c>
      <c r="K1711" s="7"/>
    </row>
    <row r="1712" spans="1:11" ht="78.75" x14ac:dyDescent="0.2">
      <c r="A1712" s="18" t="s">
        <v>7</v>
      </c>
      <c r="B1712" s="7" t="s">
        <v>8</v>
      </c>
      <c r="C1712" s="7">
        <v>846</v>
      </c>
      <c r="D1712" s="7" t="s">
        <v>1321</v>
      </c>
      <c r="E1712" s="7" t="s">
        <v>10</v>
      </c>
      <c r="F1712" s="7" t="s">
        <v>11</v>
      </c>
      <c r="G1712" s="7" t="s">
        <v>1687</v>
      </c>
      <c r="H1712" s="19" t="s">
        <v>1619</v>
      </c>
      <c r="I1712" s="19">
        <v>7000</v>
      </c>
      <c r="J1712" s="19">
        <v>6923</v>
      </c>
      <c r="K1712" s="7"/>
    </row>
    <row r="1713" spans="1:11" ht="78.75" x14ac:dyDescent="0.2">
      <c r="A1713" s="18" t="s">
        <v>7</v>
      </c>
      <c r="B1713" s="7" t="s">
        <v>8</v>
      </c>
      <c r="C1713" s="7">
        <v>846</v>
      </c>
      <c r="D1713" s="7" t="s">
        <v>1321</v>
      </c>
      <c r="E1713" s="7" t="s">
        <v>10</v>
      </c>
      <c r="F1713" s="7" t="s">
        <v>11</v>
      </c>
      <c r="G1713" s="7" t="s">
        <v>1604</v>
      </c>
      <c r="H1713" s="19" t="s">
        <v>1619</v>
      </c>
      <c r="I1713" s="19">
        <v>5000</v>
      </c>
      <c r="J1713" s="19">
        <v>4945</v>
      </c>
      <c r="K1713" s="7"/>
    </row>
    <row r="1714" spans="1:11" ht="78.75" x14ac:dyDescent="0.2">
      <c r="A1714" s="18" t="s">
        <v>7</v>
      </c>
      <c r="B1714" s="7" t="s">
        <v>8</v>
      </c>
      <c r="C1714" s="7">
        <v>846</v>
      </c>
      <c r="D1714" s="7" t="s">
        <v>1321</v>
      </c>
      <c r="E1714" s="7" t="s">
        <v>10</v>
      </c>
      <c r="F1714" s="7" t="s">
        <v>11</v>
      </c>
      <c r="G1714" s="7" t="s">
        <v>1688</v>
      </c>
      <c r="H1714" s="19" t="s">
        <v>1619</v>
      </c>
      <c r="I1714" s="19">
        <v>10000</v>
      </c>
      <c r="J1714" s="19">
        <v>1053</v>
      </c>
      <c r="K1714" s="7"/>
    </row>
    <row r="1715" spans="1:11" ht="78.75" x14ac:dyDescent="0.2">
      <c r="A1715" s="18" t="s">
        <v>7</v>
      </c>
      <c r="B1715" s="7" t="s">
        <v>8</v>
      </c>
      <c r="C1715" s="7">
        <v>846</v>
      </c>
      <c r="D1715" s="7" t="s">
        <v>1321</v>
      </c>
      <c r="E1715" s="7" t="s">
        <v>10</v>
      </c>
      <c r="F1715" s="7" t="s">
        <v>11</v>
      </c>
      <c r="G1715" s="7" t="s">
        <v>1689</v>
      </c>
      <c r="H1715" s="19" t="s">
        <v>1619</v>
      </c>
      <c r="I1715" s="19">
        <v>5000</v>
      </c>
      <c r="J1715" s="19">
        <v>417</v>
      </c>
      <c r="K1715" s="7"/>
    </row>
    <row r="1716" spans="1:11" ht="78.75" x14ac:dyDescent="0.2">
      <c r="A1716" s="18" t="s">
        <v>7</v>
      </c>
      <c r="B1716" s="7" t="s">
        <v>8</v>
      </c>
      <c r="C1716" s="7">
        <v>846</v>
      </c>
      <c r="D1716" s="7" t="s">
        <v>1321</v>
      </c>
      <c r="E1716" s="7" t="s">
        <v>10</v>
      </c>
      <c r="F1716" s="7" t="s">
        <v>11</v>
      </c>
      <c r="G1716" s="7" t="s">
        <v>1690</v>
      </c>
      <c r="H1716" s="19" t="s">
        <v>1619</v>
      </c>
      <c r="I1716" s="19">
        <v>5000</v>
      </c>
      <c r="J1716" s="19">
        <v>4945</v>
      </c>
      <c r="K1716" s="7"/>
    </row>
    <row r="1717" spans="1:11" ht="78.75" x14ac:dyDescent="0.2">
      <c r="A1717" s="18" t="s">
        <v>7</v>
      </c>
      <c r="B1717" s="7" t="s">
        <v>8</v>
      </c>
      <c r="C1717" s="7">
        <v>846</v>
      </c>
      <c r="D1717" s="7" t="s">
        <v>1321</v>
      </c>
      <c r="E1717" s="7" t="s">
        <v>10</v>
      </c>
      <c r="F1717" s="7" t="s">
        <v>11</v>
      </c>
      <c r="G1717" s="7" t="s">
        <v>1691</v>
      </c>
      <c r="H1717" s="19" t="s">
        <v>1619</v>
      </c>
      <c r="I1717" s="19">
        <v>1500</v>
      </c>
      <c r="J1717" s="19">
        <v>1483</v>
      </c>
      <c r="K1717" s="7"/>
    </row>
    <row r="1718" spans="1:11" ht="78.75" x14ac:dyDescent="0.2">
      <c r="A1718" s="18" t="s">
        <v>7</v>
      </c>
      <c r="B1718" s="7" t="s">
        <v>8</v>
      </c>
      <c r="C1718" s="7">
        <v>846</v>
      </c>
      <c r="D1718" s="7" t="s">
        <v>1321</v>
      </c>
      <c r="E1718" s="7" t="s">
        <v>10</v>
      </c>
      <c r="F1718" s="7" t="s">
        <v>11</v>
      </c>
      <c r="G1718" s="7" t="s">
        <v>1692</v>
      </c>
      <c r="H1718" s="19" t="s">
        <v>1619</v>
      </c>
      <c r="I1718" s="19">
        <v>5000</v>
      </c>
      <c r="J1718" s="19">
        <v>4945</v>
      </c>
      <c r="K1718" s="7"/>
    </row>
    <row r="1719" spans="1:11" ht="78.75" x14ac:dyDescent="0.2">
      <c r="A1719" s="18" t="s">
        <v>7</v>
      </c>
      <c r="B1719" s="7" t="s">
        <v>8</v>
      </c>
      <c r="C1719" s="7">
        <v>846</v>
      </c>
      <c r="D1719" s="7" t="s">
        <v>1321</v>
      </c>
      <c r="E1719" s="7" t="s">
        <v>10</v>
      </c>
      <c r="F1719" s="7" t="s">
        <v>11</v>
      </c>
      <c r="G1719" s="7" t="s">
        <v>1693</v>
      </c>
      <c r="H1719" s="19" t="s">
        <v>1619</v>
      </c>
      <c r="I1719" s="19">
        <v>2000</v>
      </c>
      <c r="J1719" s="19">
        <v>1978</v>
      </c>
      <c r="K1719" s="7"/>
    </row>
    <row r="1720" spans="1:11" ht="78.75" x14ac:dyDescent="0.2">
      <c r="A1720" s="18" t="s">
        <v>7</v>
      </c>
      <c r="B1720" s="7" t="s">
        <v>8</v>
      </c>
      <c r="C1720" s="7">
        <v>846</v>
      </c>
      <c r="D1720" s="7" t="s">
        <v>1321</v>
      </c>
      <c r="E1720" s="7" t="s">
        <v>10</v>
      </c>
      <c r="F1720" s="7" t="s">
        <v>11</v>
      </c>
      <c r="G1720" s="7" t="s">
        <v>1694</v>
      </c>
      <c r="H1720" s="19" t="s">
        <v>1619</v>
      </c>
      <c r="I1720" s="19">
        <v>5000</v>
      </c>
      <c r="J1720" s="19">
        <v>151</v>
      </c>
      <c r="K1720" s="7"/>
    </row>
    <row r="1721" spans="1:11" ht="78.75" x14ac:dyDescent="0.2">
      <c r="A1721" s="18" t="s">
        <v>7</v>
      </c>
      <c r="B1721" s="7" t="s">
        <v>8</v>
      </c>
      <c r="C1721" s="7">
        <v>846</v>
      </c>
      <c r="D1721" s="7" t="s">
        <v>1321</v>
      </c>
      <c r="E1721" s="7" t="s">
        <v>10</v>
      </c>
      <c r="F1721" s="7" t="s">
        <v>11</v>
      </c>
      <c r="G1721" s="7" t="s">
        <v>1614</v>
      </c>
      <c r="H1721" s="19" t="s">
        <v>1619</v>
      </c>
      <c r="I1721" s="19">
        <v>2000</v>
      </c>
      <c r="J1721" s="19">
        <v>1979</v>
      </c>
      <c r="K1721" s="7"/>
    </row>
    <row r="1722" spans="1:11" ht="78.75" x14ac:dyDescent="0.2">
      <c r="A1722" s="18" t="s">
        <v>7</v>
      </c>
      <c r="B1722" s="7" t="s">
        <v>8</v>
      </c>
      <c r="C1722" s="7">
        <v>846</v>
      </c>
      <c r="D1722" s="7" t="s">
        <v>1321</v>
      </c>
      <c r="E1722" s="7" t="s">
        <v>10</v>
      </c>
      <c r="F1722" s="7" t="s">
        <v>11</v>
      </c>
      <c r="G1722" s="7" t="s">
        <v>1695</v>
      </c>
      <c r="H1722" s="19" t="s">
        <v>1619</v>
      </c>
      <c r="I1722" s="19">
        <v>10000</v>
      </c>
      <c r="J1722" s="19">
        <v>9890</v>
      </c>
      <c r="K1722" s="7"/>
    </row>
    <row r="1723" spans="1:11" ht="78.75" x14ac:dyDescent="0.2">
      <c r="A1723" s="18" t="s">
        <v>7</v>
      </c>
      <c r="B1723" s="7" t="s">
        <v>8</v>
      </c>
      <c r="C1723" s="7">
        <v>846</v>
      </c>
      <c r="D1723" s="7" t="s">
        <v>1321</v>
      </c>
      <c r="E1723" s="7" t="s">
        <v>24</v>
      </c>
      <c r="F1723" s="7" t="s">
        <v>11</v>
      </c>
      <c r="G1723" s="7" t="s">
        <v>1696</v>
      </c>
      <c r="H1723" s="19" t="s">
        <v>1619</v>
      </c>
      <c r="I1723" s="19">
        <v>5000</v>
      </c>
      <c r="J1723" s="19">
        <v>5000</v>
      </c>
      <c r="K1723" s="7"/>
    </row>
    <row r="1724" spans="1:11" ht="78.75" x14ac:dyDescent="0.2">
      <c r="A1724" s="18" t="s">
        <v>7</v>
      </c>
      <c r="B1724" s="7" t="s">
        <v>8</v>
      </c>
      <c r="C1724" s="7">
        <v>846</v>
      </c>
      <c r="D1724" s="7" t="s">
        <v>1321</v>
      </c>
      <c r="E1724" s="7" t="s">
        <v>24</v>
      </c>
      <c r="F1724" s="7" t="s">
        <v>11</v>
      </c>
      <c r="G1724" s="7" t="s">
        <v>1697</v>
      </c>
      <c r="H1724" s="19" t="s">
        <v>1619</v>
      </c>
      <c r="I1724" s="19">
        <v>5000</v>
      </c>
      <c r="J1724" s="19">
        <v>5000</v>
      </c>
      <c r="K1724" s="7"/>
    </row>
    <row r="1725" spans="1:11" ht="78.75" x14ac:dyDescent="0.2">
      <c r="A1725" s="18" t="s">
        <v>7</v>
      </c>
      <c r="B1725" s="7" t="s">
        <v>8</v>
      </c>
      <c r="C1725" s="7">
        <v>846</v>
      </c>
      <c r="D1725" s="7" t="s">
        <v>1321</v>
      </c>
      <c r="E1725" s="7" t="s">
        <v>24</v>
      </c>
      <c r="F1725" s="7" t="s">
        <v>11</v>
      </c>
      <c r="G1725" s="7" t="s">
        <v>911</v>
      </c>
      <c r="H1725" s="19" t="s">
        <v>1619</v>
      </c>
      <c r="I1725" s="19">
        <v>1000</v>
      </c>
      <c r="J1725" s="19">
        <v>1000</v>
      </c>
      <c r="K1725" s="7"/>
    </row>
    <row r="1726" spans="1:11" ht="78.75" x14ac:dyDescent="0.2">
      <c r="A1726" s="18" t="s">
        <v>7</v>
      </c>
      <c r="B1726" s="7" t="s">
        <v>8</v>
      </c>
      <c r="C1726" s="7">
        <v>846</v>
      </c>
      <c r="D1726" s="7" t="s">
        <v>1321</v>
      </c>
      <c r="E1726" s="7" t="s">
        <v>24</v>
      </c>
      <c r="F1726" s="7" t="s">
        <v>11</v>
      </c>
      <c r="G1726" s="7" t="s">
        <v>1698</v>
      </c>
      <c r="H1726" s="19" t="s">
        <v>1619</v>
      </c>
      <c r="I1726" s="19">
        <v>5000</v>
      </c>
      <c r="J1726" s="19">
        <v>5000</v>
      </c>
      <c r="K1726" s="7"/>
    </row>
    <row r="1727" spans="1:11" ht="78.75" x14ac:dyDescent="0.2">
      <c r="A1727" s="18" t="s">
        <v>7</v>
      </c>
      <c r="B1727" s="7" t="s">
        <v>8</v>
      </c>
      <c r="C1727" s="7">
        <v>846</v>
      </c>
      <c r="D1727" s="7" t="s">
        <v>1321</v>
      </c>
      <c r="E1727" s="7" t="s">
        <v>24</v>
      </c>
      <c r="F1727" s="7" t="s">
        <v>11</v>
      </c>
      <c r="G1727" s="7" t="s">
        <v>1699</v>
      </c>
      <c r="H1727" s="19" t="s">
        <v>1619</v>
      </c>
      <c r="I1727" s="19">
        <v>4500</v>
      </c>
      <c r="J1727" s="19">
        <v>4500</v>
      </c>
      <c r="K1727" s="7"/>
    </row>
    <row r="1728" spans="1:11" ht="78.75" x14ac:dyDescent="0.2">
      <c r="A1728" s="18" t="s">
        <v>7</v>
      </c>
      <c r="B1728" s="7" t="s">
        <v>8</v>
      </c>
      <c r="C1728" s="7">
        <v>846</v>
      </c>
      <c r="D1728" s="7" t="s">
        <v>1321</v>
      </c>
      <c r="E1728" s="7" t="s">
        <v>24</v>
      </c>
      <c r="F1728" s="7" t="s">
        <v>11</v>
      </c>
      <c r="G1728" s="7" t="s">
        <v>1700</v>
      </c>
      <c r="H1728" s="19" t="s">
        <v>1619</v>
      </c>
      <c r="I1728" s="19">
        <v>2000</v>
      </c>
      <c r="J1728" s="19">
        <v>2000</v>
      </c>
      <c r="K1728" s="7"/>
    </row>
    <row r="1729" spans="1:11" ht="78.75" x14ac:dyDescent="0.2">
      <c r="A1729" s="18" t="s">
        <v>7</v>
      </c>
      <c r="B1729" s="7" t="s">
        <v>8</v>
      </c>
      <c r="C1729" s="7">
        <v>846</v>
      </c>
      <c r="D1729" s="7" t="s">
        <v>1321</v>
      </c>
      <c r="E1729" s="7" t="s">
        <v>24</v>
      </c>
      <c r="F1729" s="7" t="s">
        <v>11</v>
      </c>
      <c r="G1729" s="7" t="s">
        <v>1701</v>
      </c>
      <c r="H1729" s="19" t="s">
        <v>1619</v>
      </c>
      <c r="I1729" s="19">
        <v>1000</v>
      </c>
      <c r="J1729" s="19">
        <v>1000</v>
      </c>
      <c r="K1729" s="7"/>
    </row>
    <row r="1730" spans="1:11" ht="78.75" x14ac:dyDescent="0.2">
      <c r="A1730" s="18" t="s">
        <v>7</v>
      </c>
      <c r="B1730" s="7" t="s">
        <v>8</v>
      </c>
      <c r="C1730" s="7">
        <v>847</v>
      </c>
      <c r="D1730" s="7" t="s">
        <v>1321</v>
      </c>
      <c r="E1730" s="7" t="s">
        <v>26</v>
      </c>
      <c r="F1730" s="7" t="s">
        <v>11</v>
      </c>
      <c r="G1730" s="7" t="s">
        <v>1618</v>
      </c>
      <c r="H1730" s="19" t="s">
        <v>148</v>
      </c>
      <c r="I1730" s="19">
        <v>2000</v>
      </c>
      <c r="J1730" s="19">
        <v>2000</v>
      </c>
      <c r="K1730" s="7"/>
    </row>
    <row r="1731" spans="1:11" ht="78.75" x14ac:dyDescent="0.2">
      <c r="A1731" s="18" t="s">
        <v>7</v>
      </c>
      <c r="B1731" s="7" t="s">
        <v>8</v>
      </c>
      <c r="C1731" s="7">
        <v>847</v>
      </c>
      <c r="D1731" s="7" t="s">
        <v>1321</v>
      </c>
      <c r="E1731" s="7" t="s">
        <v>26</v>
      </c>
      <c r="F1731" s="7" t="s">
        <v>11</v>
      </c>
      <c r="G1731" s="7" t="s">
        <v>1622</v>
      </c>
      <c r="H1731" s="19" t="s">
        <v>148</v>
      </c>
      <c r="I1731" s="19">
        <v>2000</v>
      </c>
      <c r="J1731" s="19">
        <v>2000</v>
      </c>
      <c r="K1731" s="7"/>
    </row>
    <row r="1732" spans="1:11" ht="78.75" x14ac:dyDescent="0.2">
      <c r="A1732" s="18" t="s">
        <v>7</v>
      </c>
      <c r="B1732" s="7" t="s">
        <v>8</v>
      </c>
      <c r="C1732" s="7">
        <v>847</v>
      </c>
      <c r="D1732" s="7" t="s">
        <v>1321</v>
      </c>
      <c r="E1732" s="7" t="s">
        <v>26</v>
      </c>
      <c r="F1732" s="7" t="s">
        <v>11</v>
      </c>
      <c r="G1732" s="7" t="s">
        <v>1624</v>
      </c>
      <c r="H1732" s="19" t="s">
        <v>148</v>
      </c>
      <c r="I1732" s="19">
        <v>13000</v>
      </c>
      <c r="J1732" s="19">
        <v>13000</v>
      </c>
      <c r="K1732" s="7"/>
    </row>
    <row r="1733" spans="1:11" ht="78.75" x14ac:dyDescent="0.2">
      <c r="A1733" s="18" t="s">
        <v>7</v>
      </c>
      <c r="B1733" s="7" t="s">
        <v>8</v>
      </c>
      <c r="C1733" s="7">
        <v>847</v>
      </c>
      <c r="D1733" s="7" t="s">
        <v>1321</v>
      </c>
      <c r="E1733" s="7" t="s">
        <v>26</v>
      </c>
      <c r="F1733" s="7" t="s">
        <v>11</v>
      </c>
      <c r="G1733" s="7" t="s">
        <v>1702</v>
      </c>
      <c r="H1733" s="19" t="s">
        <v>148</v>
      </c>
      <c r="I1733" s="19">
        <v>10000</v>
      </c>
      <c r="J1733" s="19">
        <v>10000</v>
      </c>
      <c r="K1733" s="7"/>
    </row>
    <row r="1734" spans="1:11" ht="78.75" x14ac:dyDescent="0.2">
      <c r="A1734" s="18" t="s">
        <v>7</v>
      </c>
      <c r="B1734" s="7" t="s">
        <v>8</v>
      </c>
      <c r="C1734" s="7">
        <v>847</v>
      </c>
      <c r="D1734" s="7" t="s">
        <v>1321</v>
      </c>
      <c r="E1734" s="7" t="s">
        <v>26</v>
      </c>
      <c r="F1734" s="7" t="s">
        <v>11</v>
      </c>
      <c r="G1734" s="7" t="s">
        <v>1703</v>
      </c>
      <c r="H1734" s="19" t="s">
        <v>148</v>
      </c>
      <c r="I1734" s="19">
        <v>5000</v>
      </c>
      <c r="J1734" s="19">
        <v>5000</v>
      </c>
      <c r="K1734" s="7"/>
    </row>
    <row r="1735" spans="1:11" ht="78.75" x14ac:dyDescent="0.2">
      <c r="A1735" s="18" t="s">
        <v>7</v>
      </c>
      <c r="B1735" s="7" t="s">
        <v>8</v>
      </c>
      <c r="C1735" s="7">
        <v>847</v>
      </c>
      <c r="D1735" s="7" t="s">
        <v>1321</v>
      </c>
      <c r="E1735" s="7" t="s">
        <v>26</v>
      </c>
      <c r="F1735" s="7" t="s">
        <v>11</v>
      </c>
      <c r="G1735" s="7" t="s">
        <v>1704</v>
      </c>
      <c r="H1735" s="19" t="s">
        <v>148</v>
      </c>
      <c r="I1735" s="19">
        <v>14000</v>
      </c>
      <c r="J1735" s="19">
        <v>14000</v>
      </c>
      <c r="K1735" s="7"/>
    </row>
    <row r="1736" spans="1:11" ht="78.75" x14ac:dyDescent="0.2">
      <c r="A1736" s="18" t="s">
        <v>7</v>
      </c>
      <c r="B1736" s="7" t="s">
        <v>8</v>
      </c>
      <c r="C1736" s="7">
        <v>847</v>
      </c>
      <c r="D1736" s="7" t="s">
        <v>1321</v>
      </c>
      <c r="E1736" s="7" t="s">
        <v>26</v>
      </c>
      <c r="F1736" s="7" t="s">
        <v>11</v>
      </c>
      <c r="G1736" s="7" t="s">
        <v>1628</v>
      </c>
      <c r="H1736" s="19" t="s">
        <v>148</v>
      </c>
      <c r="I1736" s="19">
        <v>3200</v>
      </c>
      <c r="J1736" s="19">
        <v>3200</v>
      </c>
      <c r="K1736" s="7"/>
    </row>
    <row r="1737" spans="1:11" ht="78.75" x14ac:dyDescent="0.2">
      <c r="A1737" s="18" t="s">
        <v>7</v>
      </c>
      <c r="B1737" s="7" t="s">
        <v>8</v>
      </c>
      <c r="C1737" s="7">
        <v>847</v>
      </c>
      <c r="D1737" s="7" t="s">
        <v>1321</v>
      </c>
      <c r="E1737" s="7" t="s">
        <v>26</v>
      </c>
      <c r="F1737" s="7" t="s">
        <v>11</v>
      </c>
      <c r="G1737" s="7" t="s">
        <v>1705</v>
      </c>
      <c r="H1737" s="19" t="s">
        <v>148</v>
      </c>
      <c r="I1737" s="19">
        <v>3000</v>
      </c>
      <c r="J1737" s="19">
        <v>3000</v>
      </c>
      <c r="K1737" s="7"/>
    </row>
    <row r="1738" spans="1:11" ht="78.75" x14ac:dyDescent="0.2">
      <c r="A1738" s="18" t="s">
        <v>7</v>
      </c>
      <c r="B1738" s="7" t="s">
        <v>8</v>
      </c>
      <c r="C1738" s="7">
        <v>847</v>
      </c>
      <c r="D1738" s="7" t="s">
        <v>1321</v>
      </c>
      <c r="E1738" s="7" t="s">
        <v>26</v>
      </c>
      <c r="F1738" s="7" t="s">
        <v>11</v>
      </c>
      <c r="G1738" s="7" t="s">
        <v>1706</v>
      </c>
      <c r="H1738" s="19" t="s">
        <v>148</v>
      </c>
      <c r="I1738" s="19">
        <v>20000</v>
      </c>
      <c r="J1738" s="19">
        <v>20000</v>
      </c>
      <c r="K1738" s="7"/>
    </row>
    <row r="1739" spans="1:11" ht="78.75" x14ac:dyDescent="0.2">
      <c r="A1739" s="18" t="s">
        <v>7</v>
      </c>
      <c r="B1739" s="7" t="s">
        <v>8</v>
      </c>
      <c r="C1739" s="7">
        <v>847</v>
      </c>
      <c r="D1739" s="7" t="s">
        <v>1321</v>
      </c>
      <c r="E1739" s="7" t="s">
        <v>26</v>
      </c>
      <c r="F1739" s="7" t="s">
        <v>11</v>
      </c>
      <c r="G1739" s="7" t="s">
        <v>1707</v>
      </c>
      <c r="H1739" s="19" t="s">
        <v>148</v>
      </c>
      <c r="I1739" s="19">
        <v>2000</v>
      </c>
      <c r="J1739" s="19">
        <v>2000</v>
      </c>
      <c r="K1739" s="7"/>
    </row>
    <row r="1740" spans="1:11" ht="78.75" x14ac:dyDescent="0.2">
      <c r="A1740" s="18" t="s">
        <v>7</v>
      </c>
      <c r="B1740" s="7" t="s">
        <v>8</v>
      </c>
      <c r="C1740" s="7">
        <v>847</v>
      </c>
      <c r="D1740" s="7" t="s">
        <v>1321</v>
      </c>
      <c r="E1740" s="7" t="s">
        <v>26</v>
      </c>
      <c r="F1740" s="7" t="s">
        <v>11</v>
      </c>
      <c r="G1740" s="7" t="s">
        <v>1708</v>
      </c>
      <c r="H1740" s="19" t="s">
        <v>148</v>
      </c>
      <c r="I1740" s="19">
        <v>10000</v>
      </c>
      <c r="J1740" s="19">
        <v>10000</v>
      </c>
      <c r="K1740" s="7"/>
    </row>
    <row r="1741" spans="1:11" ht="78.75" x14ac:dyDescent="0.2">
      <c r="A1741" s="18" t="s">
        <v>7</v>
      </c>
      <c r="B1741" s="7" t="s">
        <v>8</v>
      </c>
      <c r="C1741" s="7">
        <v>847</v>
      </c>
      <c r="D1741" s="7" t="s">
        <v>1321</v>
      </c>
      <c r="E1741" s="7" t="s">
        <v>26</v>
      </c>
      <c r="F1741" s="7" t="s">
        <v>11</v>
      </c>
      <c r="G1741" s="7" t="s">
        <v>1709</v>
      </c>
      <c r="H1741" s="19" t="s">
        <v>148</v>
      </c>
      <c r="I1741" s="19">
        <v>4000</v>
      </c>
      <c r="J1741" s="19">
        <v>4000</v>
      </c>
      <c r="K1741" s="7"/>
    </row>
    <row r="1742" spans="1:11" ht="78.75" x14ac:dyDescent="0.2">
      <c r="A1742" s="18" t="s">
        <v>7</v>
      </c>
      <c r="B1742" s="7" t="s">
        <v>8</v>
      </c>
      <c r="C1742" s="7">
        <v>847</v>
      </c>
      <c r="D1742" s="7" t="s">
        <v>1321</v>
      </c>
      <c r="E1742" s="7" t="s">
        <v>26</v>
      </c>
      <c r="F1742" s="7" t="s">
        <v>11</v>
      </c>
      <c r="G1742" s="7" t="s">
        <v>1639</v>
      </c>
      <c r="H1742" s="19" t="s">
        <v>148</v>
      </c>
      <c r="I1742" s="19">
        <v>3500</v>
      </c>
      <c r="J1742" s="19">
        <v>3500</v>
      </c>
      <c r="K1742" s="7"/>
    </row>
    <row r="1743" spans="1:11" ht="78.75" x14ac:dyDescent="0.2">
      <c r="A1743" s="18" t="s">
        <v>7</v>
      </c>
      <c r="B1743" s="7" t="s">
        <v>8</v>
      </c>
      <c r="C1743" s="7">
        <v>847</v>
      </c>
      <c r="D1743" s="7" t="s">
        <v>1321</v>
      </c>
      <c r="E1743" s="7" t="s">
        <v>26</v>
      </c>
      <c r="F1743" s="7" t="s">
        <v>11</v>
      </c>
      <c r="G1743" s="7" t="s">
        <v>1710</v>
      </c>
      <c r="H1743" s="19" t="s">
        <v>148</v>
      </c>
      <c r="I1743" s="19">
        <v>10000</v>
      </c>
      <c r="J1743" s="19">
        <v>10000</v>
      </c>
      <c r="K1743" s="7"/>
    </row>
    <row r="1744" spans="1:11" ht="78.75" x14ac:dyDescent="0.2">
      <c r="A1744" s="18" t="s">
        <v>7</v>
      </c>
      <c r="B1744" s="7" t="s">
        <v>8</v>
      </c>
      <c r="C1744" s="7">
        <v>847</v>
      </c>
      <c r="D1744" s="7" t="s">
        <v>1321</v>
      </c>
      <c r="E1744" s="7" t="s">
        <v>26</v>
      </c>
      <c r="F1744" s="7" t="s">
        <v>11</v>
      </c>
      <c r="G1744" s="7" t="s">
        <v>1711</v>
      </c>
      <c r="H1744" s="19" t="s">
        <v>148</v>
      </c>
      <c r="I1744" s="19">
        <v>6500</v>
      </c>
      <c r="J1744" s="19">
        <v>6500</v>
      </c>
      <c r="K1744" s="7"/>
    </row>
    <row r="1745" spans="1:11" ht="78.75" x14ac:dyDescent="0.2">
      <c r="A1745" s="18" t="s">
        <v>7</v>
      </c>
      <c r="B1745" s="7" t="s">
        <v>8</v>
      </c>
      <c r="C1745" s="7">
        <v>847</v>
      </c>
      <c r="D1745" s="7" t="s">
        <v>1321</v>
      </c>
      <c r="E1745" s="7" t="s">
        <v>26</v>
      </c>
      <c r="F1745" s="7" t="s">
        <v>11</v>
      </c>
      <c r="G1745" s="7" t="s">
        <v>1712</v>
      </c>
      <c r="H1745" s="19" t="s">
        <v>148</v>
      </c>
      <c r="I1745" s="19">
        <v>25000</v>
      </c>
      <c r="J1745" s="19">
        <v>25000</v>
      </c>
      <c r="K1745" s="7"/>
    </row>
    <row r="1746" spans="1:11" ht="78.75" x14ac:dyDescent="0.2">
      <c r="A1746" s="18" t="s">
        <v>7</v>
      </c>
      <c r="B1746" s="7" t="s">
        <v>8</v>
      </c>
      <c r="C1746" s="7">
        <v>847</v>
      </c>
      <c r="D1746" s="7" t="s">
        <v>1321</v>
      </c>
      <c r="E1746" s="7" t="s">
        <v>26</v>
      </c>
      <c r="F1746" s="7" t="s">
        <v>11</v>
      </c>
      <c r="G1746" s="7" t="s">
        <v>1713</v>
      </c>
      <c r="H1746" s="19" t="s">
        <v>148</v>
      </c>
      <c r="I1746" s="19">
        <v>65000</v>
      </c>
      <c r="J1746" s="19">
        <v>65000</v>
      </c>
      <c r="K1746" s="7"/>
    </row>
    <row r="1747" spans="1:11" ht="78.75" x14ac:dyDescent="0.2">
      <c r="A1747" s="18" t="s">
        <v>7</v>
      </c>
      <c r="B1747" s="7" t="s">
        <v>8</v>
      </c>
      <c r="C1747" s="7">
        <v>847</v>
      </c>
      <c r="D1747" s="7" t="s">
        <v>1321</v>
      </c>
      <c r="E1747" s="7" t="s">
        <v>26</v>
      </c>
      <c r="F1747" s="7" t="s">
        <v>11</v>
      </c>
      <c r="G1747" s="7" t="s">
        <v>1714</v>
      </c>
      <c r="H1747" s="19" t="s">
        <v>148</v>
      </c>
      <c r="I1747" s="19">
        <v>1500</v>
      </c>
      <c r="J1747" s="19">
        <v>1500</v>
      </c>
      <c r="K1747" s="7"/>
    </row>
    <row r="1748" spans="1:11" ht="78.75" x14ac:dyDescent="0.2">
      <c r="A1748" s="18" t="s">
        <v>7</v>
      </c>
      <c r="B1748" s="7" t="s">
        <v>8</v>
      </c>
      <c r="C1748" s="7">
        <v>847</v>
      </c>
      <c r="D1748" s="7" t="s">
        <v>1321</v>
      </c>
      <c r="E1748" s="7" t="s">
        <v>26</v>
      </c>
      <c r="F1748" s="7" t="s">
        <v>11</v>
      </c>
      <c r="G1748" s="7" t="s">
        <v>1652</v>
      </c>
      <c r="H1748" s="19" t="s">
        <v>148</v>
      </c>
      <c r="I1748" s="19">
        <v>1500</v>
      </c>
      <c r="J1748" s="19">
        <v>1500</v>
      </c>
      <c r="K1748" s="7"/>
    </row>
    <row r="1749" spans="1:11" ht="78.75" x14ac:dyDescent="0.2">
      <c r="A1749" s="18" t="s">
        <v>7</v>
      </c>
      <c r="B1749" s="7" t="s">
        <v>8</v>
      </c>
      <c r="C1749" s="7">
        <v>847</v>
      </c>
      <c r="D1749" s="7" t="s">
        <v>1321</v>
      </c>
      <c r="E1749" s="7" t="s">
        <v>26</v>
      </c>
      <c r="F1749" s="7" t="s">
        <v>11</v>
      </c>
      <c r="G1749" s="7" t="s">
        <v>1715</v>
      </c>
      <c r="H1749" s="19" t="s">
        <v>148</v>
      </c>
      <c r="I1749" s="19">
        <v>7000</v>
      </c>
      <c r="J1749" s="19">
        <v>7000</v>
      </c>
      <c r="K1749" s="7"/>
    </row>
    <row r="1750" spans="1:11" ht="78.75" x14ac:dyDescent="0.2">
      <c r="A1750" s="18" t="s">
        <v>7</v>
      </c>
      <c r="B1750" s="7" t="s">
        <v>8</v>
      </c>
      <c r="C1750" s="7">
        <v>847</v>
      </c>
      <c r="D1750" s="7" t="s">
        <v>1321</v>
      </c>
      <c r="E1750" s="7" t="s">
        <v>26</v>
      </c>
      <c r="F1750" s="7" t="s">
        <v>11</v>
      </c>
      <c r="G1750" s="7" t="s">
        <v>1654</v>
      </c>
      <c r="H1750" s="19" t="s">
        <v>148</v>
      </c>
      <c r="I1750" s="19">
        <v>2500</v>
      </c>
      <c r="J1750" s="19">
        <v>2500</v>
      </c>
      <c r="K1750" s="7"/>
    </row>
    <row r="1751" spans="1:11" ht="78.75" x14ac:dyDescent="0.2">
      <c r="A1751" s="18" t="s">
        <v>7</v>
      </c>
      <c r="B1751" s="7" t="s">
        <v>8</v>
      </c>
      <c r="C1751" s="7">
        <v>847</v>
      </c>
      <c r="D1751" s="7" t="s">
        <v>1321</v>
      </c>
      <c r="E1751" s="7" t="s">
        <v>26</v>
      </c>
      <c r="F1751" s="7" t="s">
        <v>11</v>
      </c>
      <c r="G1751" s="7" t="s">
        <v>1716</v>
      </c>
      <c r="H1751" s="19" t="s">
        <v>148</v>
      </c>
      <c r="I1751" s="19">
        <v>25000</v>
      </c>
      <c r="J1751" s="19">
        <v>25000</v>
      </c>
      <c r="K1751" s="7"/>
    </row>
    <row r="1752" spans="1:11" ht="78.75" x14ac:dyDescent="0.2">
      <c r="A1752" s="18" t="s">
        <v>7</v>
      </c>
      <c r="B1752" s="7" t="s">
        <v>8</v>
      </c>
      <c r="C1752" s="7">
        <v>847</v>
      </c>
      <c r="D1752" s="7" t="s">
        <v>1321</v>
      </c>
      <c r="E1752" s="7" t="s">
        <v>26</v>
      </c>
      <c r="F1752" s="7" t="s">
        <v>11</v>
      </c>
      <c r="G1752" s="7" t="s">
        <v>1717</v>
      </c>
      <c r="H1752" s="19" t="s">
        <v>148</v>
      </c>
      <c r="I1752" s="19">
        <v>10000</v>
      </c>
      <c r="J1752" s="19">
        <v>10000</v>
      </c>
      <c r="K1752" s="7"/>
    </row>
    <row r="1753" spans="1:11" ht="78.75" x14ac:dyDescent="0.2">
      <c r="A1753" s="18" t="s">
        <v>7</v>
      </c>
      <c r="B1753" s="7" t="s">
        <v>8</v>
      </c>
      <c r="C1753" s="7">
        <v>847</v>
      </c>
      <c r="D1753" s="7" t="s">
        <v>1321</v>
      </c>
      <c r="E1753" s="7" t="s">
        <v>26</v>
      </c>
      <c r="F1753" s="7" t="s">
        <v>11</v>
      </c>
      <c r="G1753" s="7" t="s">
        <v>1718</v>
      </c>
      <c r="H1753" s="19" t="s">
        <v>148</v>
      </c>
      <c r="I1753" s="19">
        <v>8000</v>
      </c>
      <c r="J1753" s="19">
        <v>8000</v>
      </c>
      <c r="K1753" s="7"/>
    </row>
    <row r="1754" spans="1:11" ht="78.75" x14ac:dyDescent="0.2">
      <c r="A1754" s="18" t="s">
        <v>7</v>
      </c>
      <c r="B1754" s="7" t="s">
        <v>8</v>
      </c>
      <c r="C1754" s="7">
        <v>847</v>
      </c>
      <c r="D1754" s="7" t="s">
        <v>1321</v>
      </c>
      <c r="E1754" s="7" t="s">
        <v>26</v>
      </c>
      <c r="F1754" s="7" t="s">
        <v>11</v>
      </c>
      <c r="G1754" s="7" t="s">
        <v>1659</v>
      </c>
      <c r="H1754" s="19" t="s">
        <v>148</v>
      </c>
      <c r="I1754" s="19">
        <v>3500</v>
      </c>
      <c r="J1754" s="19">
        <v>3500</v>
      </c>
      <c r="K1754" s="7"/>
    </row>
    <row r="1755" spans="1:11" ht="78.75" x14ac:dyDescent="0.2">
      <c r="A1755" s="18" t="s">
        <v>7</v>
      </c>
      <c r="B1755" s="7" t="s">
        <v>8</v>
      </c>
      <c r="C1755" s="7">
        <v>847</v>
      </c>
      <c r="D1755" s="7" t="s">
        <v>1321</v>
      </c>
      <c r="E1755" s="7" t="s">
        <v>26</v>
      </c>
      <c r="F1755" s="7" t="s">
        <v>11</v>
      </c>
      <c r="G1755" s="7" t="s">
        <v>1719</v>
      </c>
      <c r="H1755" s="19" t="s">
        <v>148</v>
      </c>
      <c r="I1755" s="19">
        <v>5000</v>
      </c>
      <c r="J1755" s="19">
        <v>5000</v>
      </c>
      <c r="K1755" s="7"/>
    </row>
    <row r="1756" spans="1:11" ht="78.75" x14ac:dyDescent="0.2">
      <c r="A1756" s="18" t="s">
        <v>7</v>
      </c>
      <c r="B1756" s="7" t="s">
        <v>8</v>
      </c>
      <c r="C1756" s="7">
        <v>847</v>
      </c>
      <c r="D1756" s="7" t="s">
        <v>1321</v>
      </c>
      <c r="E1756" s="7" t="s">
        <v>26</v>
      </c>
      <c r="F1756" s="7" t="s">
        <v>11</v>
      </c>
      <c r="G1756" s="7" t="s">
        <v>1720</v>
      </c>
      <c r="H1756" s="19" t="s">
        <v>148</v>
      </c>
      <c r="I1756" s="19">
        <v>25000</v>
      </c>
      <c r="J1756" s="19">
        <v>25000</v>
      </c>
      <c r="K1756" s="7"/>
    </row>
    <row r="1757" spans="1:11" ht="78.75" x14ac:dyDescent="0.2">
      <c r="A1757" s="18" t="s">
        <v>7</v>
      </c>
      <c r="B1757" s="7" t="s">
        <v>8</v>
      </c>
      <c r="C1757" s="7">
        <v>847</v>
      </c>
      <c r="D1757" s="7" t="s">
        <v>1321</v>
      </c>
      <c r="E1757" s="7" t="s">
        <v>26</v>
      </c>
      <c r="F1757" s="7" t="s">
        <v>11</v>
      </c>
      <c r="G1757" s="7" t="s">
        <v>1721</v>
      </c>
      <c r="H1757" s="19" t="s">
        <v>148</v>
      </c>
      <c r="I1757" s="19">
        <v>20000</v>
      </c>
      <c r="J1757" s="19">
        <v>20000</v>
      </c>
      <c r="K1757" s="7"/>
    </row>
    <row r="1758" spans="1:11" ht="78.75" x14ac:dyDescent="0.2">
      <c r="A1758" s="18" t="s">
        <v>7</v>
      </c>
      <c r="B1758" s="7" t="s">
        <v>8</v>
      </c>
      <c r="C1758" s="7">
        <v>847</v>
      </c>
      <c r="D1758" s="7" t="s">
        <v>1321</v>
      </c>
      <c r="E1758" s="7" t="s">
        <v>26</v>
      </c>
      <c r="F1758" s="7" t="s">
        <v>11</v>
      </c>
      <c r="G1758" s="7" t="s">
        <v>1662</v>
      </c>
      <c r="H1758" s="19" t="s">
        <v>148</v>
      </c>
      <c r="I1758" s="19">
        <v>5000</v>
      </c>
      <c r="J1758" s="19">
        <v>5000</v>
      </c>
      <c r="K1758" s="7"/>
    </row>
    <row r="1759" spans="1:11" ht="78.75" x14ac:dyDescent="0.2">
      <c r="A1759" s="18" t="s">
        <v>7</v>
      </c>
      <c r="B1759" s="7" t="s">
        <v>8</v>
      </c>
      <c r="C1759" s="7">
        <v>847</v>
      </c>
      <c r="D1759" s="7" t="s">
        <v>1321</v>
      </c>
      <c r="E1759" s="7" t="s">
        <v>26</v>
      </c>
      <c r="F1759" s="7" t="s">
        <v>11</v>
      </c>
      <c r="G1759" s="7" t="s">
        <v>1722</v>
      </c>
      <c r="H1759" s="19" t="s">
        <v>148</v>
      </c>
      <c r="I1759" s="19">
        <v>12500</v>
      </c>
      <c r="J1759" s="19">
        <v>12500</v>
      </c>
      <c r="K1759" s="7"/>
    </row>
    <row r="1760" spans="1:11" ht="78.75" x14ac:dyDescent="0.2">
      <c r="A1760" s="18" t="s">
        <v>7</v>
      </c>
      <c r="B1760" s="7" t="s">
        <v>8</v>
      </c>
      <c r="C1760" s="7">
        <v>847</v>
      </c>
      <c r="D1760" s="7" t="s">
        <v>1321</v>
      </c>
      <c r="E1760" s="7" t="s">
        <v>26</v>
      </c>
      <c r="F1760" s="7" t="s">
        <v>11</v>
      </c>
      <c r="G1760" s="7" t="s">
        <v>1665</v>
      </c>
      <c r="H1760" s="19" t="s">
        <v>148</v>
      </c>
      <c r="I1760" s="19">
        <v>3000</v>
      </c>
      <c r="J1760" s="19">
        <v>3000</v>
      </c>
      <c r="K1760" s="7"/>
    </row>
    <row r="1761" spans="1:11" ht="78.75" x14ac:dyDescent="0.2">
      <c r="A1761" s="18" t="s">
        <v>7</v>
      </c>
      <c r="B1761" s="7" t="s">
        <v>8</v>
      </c>
      <c r="C1761" s="7">
        <v>847</v>
      </c>
      <c r="D1761" s="7" t="s">
        <v>1321</v>
      </c>
      <c r="E1761" s="7" t="s">
        <v>26</v>
      </c>
      <c r="F1761" s="7" t="s">
        <v>11</v>
      </c>
      <c r="G1761" s="7" t="s">
        <v>1723</v>
      </c>
      <c r="H1761" s="19" t="s">
        <v>148</v>
      </c>
      <c r="I1761" s="19">
        <v>4000</v>
      </c>
      <c r="J1761" s="19">
        <v>4000</v>
      </c>
      <c r="K1761" s="7"/>
    </row>
    <row r="1762" spans="1:11" ht="78.75" x14ac:dyDescent="0.2">
      <c r="A1762" s="18" t="s">
        <v>7</v>
      </c>
      <c r="B1762" s="7" t="s">
        <v>8</v>
      </c>
      <c r="C1762" s="7">
        <v>847</v>
      </c>
      <c r="D1762" s="7" t="s">
        <v>1321</v>
      </c>
      <c r="E1762" s="7" t="s">
        <v>26</v>
      </c>
      <c r="F1762" s="7" t="s">
        <v>11</v>
      </c>
      <c r="G1762" s="7" t="s">
        <v>1724</v>
      </c>
      <c r="H1762" s="19" t="s">
        <v>148</v>
      </c>
      <c r="I1762" s="19">
        <v>15000</v>
      </c>
      <c r="J1762" s="19">
        <v>15000</v>
      </c>
      <c r="K1762" s="7"/>
    </row>
    <row r="1763" spans="1:11" ht="78.75" x14ac:dyDescent="0.2">
      <c r="A1763" s="18" t="s">
        <v>7</v>
      </c>
      <c r="B1763" s="7" t="s">
        <v>8</v>
      </c>
      <c r="C1763" s="7">
        <v>847</v>
      </c>
      <c r="D1763" s="7" t="s">
        <v>1321</v>
      </c>
      <c r="E1763" s="7" t="s">
        <v>26</v>
      </c>
      <c r="F1763" s="7" t="s">
        <v>11</v>
      </c>
      <c r="G1763" s="7" t="s">
        <v>1725</v>
      </c>
      <c r="H1763" s="19" t="s">
        <v>148</v>
      </c>
      <c r="I1763" s="19">
        <v>7000</v>
      </c>
      <c r="J1763" s="19">
        <v>7000</v>
      </c>
      <c r="K1763" s="7"/>
    </row>
    <row r="1764" spans="1:11" ht="78.75" x14ac:dyDescent="0.2">
      <c r="A1764" s="18" t="s">
        <v>7</v>
      </c>
      <c r="B1764" s="7" t="s">
        <v>8</v>
      </c>
      <c r="C1764" s="7">
        <v>847</v>
      </c>
      <c r="D1764" s="7" t="s">
        <v>1321</v>
      </c>
      <c r="E1764" s="7" t="s">
        <v>26</v>
      </c>
      <c r="F1764" s="7" t="s">
        <v>11</v>
      </c>
      <c r="G1764" s="7" t="s">
        <v>1669</v>
      </c>
      <c r="H1764" s="19" t="s">
        <v>148</v>
      </c>
      <c r="I1764" s="19">
        <v>5000</v>
      </c>
      <c r="J1764" s="19">
        <v>5000</v>
      </c>
      <c r="K1764" s="7"/>
    </row>
    <row r="1765" spans="1:11" ht="78.75" x14ac:dyDescent="0.2">
      <c r="A1765" s="18" t="s">
        <v>7</v>
      </c>
      <c r="B1765" s="7" t="s">
        <v>8</v>
      </c>
      <c r="C1765" s="7">
        <v>848</v>
      </c>
      <c r="D1765" s="7" t="s">
        <v>1321</v>
      </c>
      <c r="E1765" s="7" t="s">
        <v>26</v>
      </c>
      <c r="F1765" s="7" t="s">
        <v>11</v>
      </c>
      <c r="G1765" s="7" t="s">
        <v>1726</v>
      </c>
      <c r="H1765" s="19" t="s">
        <v>148</v>
      </c>
      <c r="I1765" s="19">
        <v>4500</v>
      </c>
      <c r="J1765" s="19">
        <v>4500</v>
      </c>
      <c r="K1765" s="7"/>
    </row>
    <row r="1766" spans="1:11" ht="78.75" x14ac:dyDescent="0.2">
      <c r="A1766" s="18" t="s">
        <v>7</v>
      </c>
      <c r="B1766" s="7" t="s">
        <v>8</v>
      </c>
      <c r="C1766" s="7">
        <v>848</v>
      </c>
      <c r="D1766" s="7" t="s">
        <v>1321</v>
      </c>
      <c r="E1766" s="7" t="s">
        <v>26</v>
      </c>
      <c r="F1766" s="7" t="s">
        <v>11</v>
      </c>
      <c r="G1766" s="7" t="s">
        <v>1727</v>
      </c>
      <c r="H1766" s="19" t="s">
        <v>148</v>
      </c>
      <c r="I1766" s="19">
        <v>2500</v>
      </c>
      <c r="J1766" s="19">
        <v>2500</v>
      </c>
      <c r="K1766" s="7"/>
    </row>
    <row r="1767" spans="1:11" ht="78.75" x14ac:dyDescent="0.2">
      <c r="A1767" s="18" t="s">
        <v>7</v>
      </c>
      <c r="B1767" s="7" t="s">
        <v>8</v>
      </c>
      <c r="C1767" s="7">
        <v>848</v>
      </c>
      <c r="D1767" s="7" t="s">
        <v>1321</v>
      </c>
      <c r="E1767" s="7" t="s">
        <v>26</v>
      </c>
      <c r="F1767" s="7" t="s">
        <v>11</v>
      </c>
      <c r="G1767" s="7" t="s">
        <v>1728</v>
      </c>
      <c r="H1767" s="19" t="s">
        <v>148</v>
      </c>
      <c r="I1767" s="19">
        <v>1300</v>
      </c>
      <c r="J1767" s="19">
        <v>1300</v>
      </c>
      <c r="K1767" s="7"/>
    </row>
    <row r="1768" spans="1:11" ht="78.75" x14ac:dyDescent="0.2">
      <c r="A1768" s="18" t="s">
        <v>7</v>
      </c>
      <c r="B1768" s="7" t="s">
        <v>8</v>
      </c>
      <c r="C1768" s="7">
        <v>848</v>
      </c>
      <c r="D1768" s="7" t="s">
        <v>1321</v>
      </c>
      <c r="E1768" s="7" t="s">
        <v>26</v>
      </c>
      <c r="F1768" s="7" t="s">
        <v>11</v>
      </c>
      <c r="G1768" s="7" t="s">
        <v>1729</v>
      </c>
      <c r="H1768" s="19" t="s">
        <v>148</v>
      </c>
      <c r="I1768" s="19">
        <v>10000</v>
      </c>
      <c r="J1768" s="19">
        <v>10000</v>
      </c>
      <c r="K1768" s="7"/>
    </row>
    <row r="1769" spans="1:11" ht="78.75" x14ac:dyDescent="0.2">
      <c r="A1769" s="18" t="s">
        <v>7</v>
      </c>
      <c r="B1769" s="7" t="s">
        <v>8</v>
      </c>
      <c r="C1769" s="7">
        <v>848</v>
      </c>
      <c r="D1769" s="7" t="s">
        <v>1321</v>
      </c>
      <c r="E1769" s="7" t="s">
        <v>124</v>
      </c>
      <c r="F1769" s="7" t="s">
        <v>11</v>
      </c>
      <c r="G1769" s="7" t="s">
        <v>1676</v>
      </c>
      <c r="H1769" s="19" t="s">
        <v>148</v>
      </c>
      <c r="I1769" s="19">
        <v>11000</v>
      </c>
      <c r="J1769" s="19">
        <v>11000</v>
      </c>
      <c r="K1769" s="7"/>
    </row>
    <row r="1770" spans="1:11" ht="78.75" x14ac:dyDescent="0.2">
      <c r="A1770" s="18" t="s">
        <v>7</v>
      </c>
      <c r="B1770" s="7" t="s">
        <v>8</v>
      </c>
      <c r="C1770" s="7">
        <v>848</v>
      </c>
      <c r="D1770" s="7" t="s">
        <v>1321</v>
      </c>
      <c r="E1770" s="7" t="s">
        <v>124</v>
      </c>
      <c r="F1770" s="7" t="s">
        <v>11</v>
      </c>
      <c r="G1770" s="7" t="s">
        <v>1730</v>
      </c>
      <c r="H1770" s="19" t="s">
        <v>148</v>
      </c>
      <c r="I1770" s="19">
        <v>3000</v>
      </c>
      <c r="J1770" s="19">
        <v>3000</v>
      </c>
      <c r="K1770" s="7"/>
    </row>
    <row r="1771" spans="1:11" ht="78.75" x14ac:dyDescent="0.2">
      <c r="A1771" s="18" t="s">
        <v>7</v>
      </c>
      <c r="B1771" s="7" t="s">
        <v>8</v>
      </c>
      <c r="C1771" s="7">
        <v>848</v>
      </c>
      <c r="D1771" s="7" t="s">
        <v>1321</v>
      </c>
      <c r="E1771" s="7" t="s">
        <v>124</v>
      </c>
      <c r="F1771" s="7" t="s">
        <v>11</v>
      </c>
      <c r="G1771" s="7" t="s">
        <v>1731</v>
      </c>
      <c r="H1771" s="19" t="s">
        <v>148</v>
      </c>
      <c r="I1771" s="19">
        <v>5000</v>
      </c>
      <c r="J1771" s="19">
        <v>5000</v>
      </c>
      <c r="K1771" s="7"/>
    </row>
    <row r="1772" spans="1:11" ht="78.75" x14ac:dyDescent="0.2">
      <c r="A1772" s="18" t="s">
        <v>7</v>
      </c>
      <c r="B1772" s="7" t="s">
        <v>8</v>
      </c>
      <c r="C1772" s="7">
        <v>848</v>
      </c>
      <c r="D1772" s="7" t="s">
        <v>1321</v>
      </c>
      <c r="E1772" s="7" t="s">
        <v>10</v>
      </c>
      <c r="F1772" s="7" t="s">
        <v>11</v>
      </c>
      <c r="G1772" s="7" t="s">
        <v>1732</v>
      </c>
      <c r="H1772" s="19" t="s">
        <v>148</v>
      </c>
      <c r="I1772" s="19">
        <v>1900</v>
      </c>
      <c r="J1772" s="19">
        <v>1879</v>
      </c>
      <c r="K1772" s="7"/>
    </row>
    <row r="1773" spans="1:11" ht="78.75" x14ac:dyDescent="0.2">
      <c r="A1773" s="18" t="s">
        <v>7</v>
      </c>
      <c r="B1773" s="7" t="s">
        <v>8</v>
      </c>
      <c r="C1773" s="7">
        <v>848</v>
      </c>
      <c r="D1773" s="7" t="s">
        <v>1321</v>
      </c>
      <c r="E1773" s="7" t="s">
        <v>10</v>
      </c>
      <c r="F1773" s="7" t="s">
        <v>11</v>
      </c>
      <c r="G1773" s="7" t="s">
        <v>1733</v>
      </c>
      <c r="H1773" s="19" t="s">
        <v>148</v>
      </c>
      <c r="I1773" s="19">
        <v>5000</v>
      </c>
      <c r="J1773" s="19">
        <v>1025</v>
      </c>
      <c r="K1773" s="7"/>
    </row>
    <row r="1774" spans="1:11" ht="78.75" x14ac:dyDescent="0.2">
      <c r="A1774" s="18" t="s">
        <v>7</v>
      </c>
      <c r="B1774" s="7" t="s">
        <v>8</v>
      </c>
      <c r="C1774" s="7">
        <v>848</v>
      </c>
      <c r="D1774" s="7" t="s">
        <v>1321</v>
      </c>
      <c r="E1774" s="7" t="s">
        <v>10</v>
      </c>
      <c r="F1774" s="7" t="s">
        <v>11</v>
      </c>
      <c r="G1774" s="7" t="s">
        <v>1734</v>
      </c>
      <c r="H1774" s="19" t="s">
        <v>148</v>
      </c>
      <c r="I1774" s="19">
        <v>5000</v>
      </c>
      <c r="J1774" s="19">
        <v>4945</v>
      </c>
      <c r="K1774" s="7"/>
    </row>
    <row r="1775" spans="1:11" ht="78.75" x14ac:dyDescent="0.2">
      <c r="A1775" s="18" t="s">
        <v>7</v>
      </c>
      <c r="B1775" s="7" t="s">
        <v>8</v>
      </c>
      <c r="C1775" s="7">
        <v>848</v>
      </c>
      <c r="D1775" s="7" t="s">
        <v>1321</v>
      </c>
      <c r="E1775" s="7" t="s">
        <v>10</v>
      </c>
      <c r="F1775" s="7" t="s">
        <v>11</v>
      </c>
      <c r="G1775" s="7" t="s">
        <v>1735</v>
      </c>
      <c r="H1775" s="19" t="s">
        <v>148</v>
      </c>
      <c r="I1775" s="19">
        <v>1000</v>
      </c>
      <c r="J1775" s="19">
        <v>838</v>
      </c>
      <c r="K1775" s="7"/>
    </row>
    <row r="1776" spans="1:11" ht="78.75" x14ac:dyDescent="0.2">
      <c r="A1776" s="18" t="s">
        <v>7</v>
      </c>
      <c r="B1776" s="7" t="s">
        <v>8</v>
      </c>
      <c r="C1776" s="7">
        <v>848</v>
      </c>
      <c r="D1776" s="7" t="s">
        <v>1321</v>
      </c>
      <c r="E1776" s="7" t="s">
        <v>10</v>
      </c>
      <c r="F1776" s="7" t="s">
        <v>11</v>
      </c>
      <c r="G1776" s="7" t="s">
        <v>1736</v>
      </c>
      <c r="H1776" s="19" t="s">
        <v>148</v>
      </c>
      <c r="I1776" s="19">
        <v>2000</v>
      </c>
      <c r="J1776" s="19">
        <v>1978</v>
      </c>
      <c r="K1776" s="7"/>
    </row>
    <row r="1777" spans="1:11" ht="78.75" x14ac:dyDescent="0.2">
      <c r="A1777" s="18" t="s">
        <v>7</v>
      </c>
      <c r="B1777" s="7" t="s">
        <v>8</v>
      </c>
      <c r="C1777" s="7">
        <v>848</v>
      </c>
      <c r="D1777" s="7" t="s">
        <v>1321</v>
      </c>
      <c r="E1777" s="7" t="s">
        <v>10</v>
      </c>
      <c r="F1777" s="7" t="s">
        <v>11</v>
      </c>
      <c r="G1777" s="7" t="s">
        <v>1737</v>
      </c>
      <c r="H1777" s="19" t="s">
        <v>148</v>
      </c>
      <c r="I1777" s="19">
        <v>2000</v>
      </c>
      <c r="J1777" s="19">
        <v>1978</v>
      </c>
      <c r="K1777" s="7"/>
    </row>
    <row r="1778" spans="1:11" ht="78.75" x14ac:dyDescent="0.2">
      <c r="A1778" s="18" t="s">
        <v>7</v>
      </c>
      <c r="B1778" s="7" t="s">
        <v>8</v>
      </c>
      <c r="C1778" s="7">
        <v>848</v>
      </c>
      <c r="D1778" s="7" t="s">
        <v>1321</v>
      </c>
      <c r="E1778" s="7" t="s">
        <v>10</v>
      </c>
      <c r="F1778" s="7" t="s">
        <v>11</v>
      </c>
      <c r="G1778" s="7" t="s">
        <v>1693</v>
      </c>
      <c r="H1778" s="19" t="s">
        <v>148</v>
      </c>
      <c r="I1778" s="19">
        <v>5000</v>
      </c>
      <c r="J1778" s="19">
        <v>1381</v>
      </c>
      <c r="K1778" s="7"/>
    </row>
    <row r="1779" spans="1:11" ht="78.75" x14ac:dyDescent="0.2">
      <c r="A1779" s="18" t="s">
        <v>7</v>
      </c>
      <c r="B1779" s="7" t="s">
        <v>8</v>
      </c>
      <c r="C1779" s="7">
        <v>848</v>
      </c>
      <c r="D1779" s="7" t="s">
        <v>1321</v>
      </c>
      <c r="E1779" s="7" t="s">
        <v>10</v>
      </c>
      <c r="F1779" s="7" t="s">
        <v>11</v>
      </c>
      <c r="G1779" s="7" t="s">
        <v>1738</v>
      </c>
      <c r="H1779" s="19" t="s">
        <v>148</v>
      </c>
      <c r="I1779" s="19">
        <v>2500</v>
      </c>
      <c r="J1779" s="19">
        <v>2472</v>
      </c>
      <c r="K1779" s="7"/>
    </row>
    <row r="1780" spans="1:11" ht="78.75" x14ac:dyDescent="0.2">
      <c r="A1780" s="18" t="s">
        <v>7</v>
      </c>
      <c r="B1780" s="7" t="s">
        <v>8</v>
      </c>
      <c r="C1780" s="7">
        <v>848</v>
      </c>
      <c r="D1780" s="7" t="s">
        <v>1321</v>
      </c>
      <c r="E1780" s="7" t="s">
        <v>10</v>
      </c>
      <c r="F1780" s="7" t="s">
        <v>11</v>
      </c>
      <c r="G1780" s="7" t="s">
        <v>1614</v>
      </c>
      <c r="H1780" s="19" t="s">
        <v>148</v>
      </c>
      <c r="I1780" s="19">
        <v>2000</v>
      </c>
      <c r="J1780" s="19">
        <v>1978</v>
      </c>
      <c r="K1780" s="7"/>
    </row>
    <row r="1781" spans="1:11" ht="78.75" x14ac:dyDescent="0.2">
      <c r="A1781" s="18" t="s">
        <v>7</v>
      </c>
      <c r="B1781" s="7" t="s">
        <v>8</v>
      </c>
      <c r="C1781" s="7">
        <v>848</v>
      </c>
      <c r="D1781" s="7" t="s">
        <v>1321</v>
      </c>
      <c r="E1781" s="7" t="s">
        <v>10</v>
      </c>
      <c r="F1781" s="7" t="s">
        <v>11</v>
      </c>
      <c r="G1781" s="7" t="s">
        <v>1739</v>
      </c>
      <c r="H1781" s="19" t="s">
        <v>148</v>
      </c>
      <c r="I1781" s="19">
        <v>1000</v>
      </c>
      <c r="J1781" s="19">
        <v>989</v>
      </c>
      <c r="K1781" s="7"/>
    </row>
    <row r="1782" spans="1:11" ht="78.75" x14ac:dyDescent="0.2">
      <c r="A1782" s="18" t="s">
        <v>7</v>
      </c>
      <c r="B1782" s="7" t="s">
        <v>8</v>
      </c>
      <c r="C1782" s="7">
        <v>848</v>
      </c>
      <c r="D1782" s="7" t="s">
        <v>1321</v>
      </c>
      <c r="E1782" s="7" t="s">
        <v>26</v>
      </c>
      <c r="F1782" s="7" t="s">
        <v>11</v>
      </c>
      <c r="G1782" s="7" t="s">
        <v>1740</v>
      </c>
      <c r="H1782" s="19" t="s">
        <v>1741</v>
      </c>
      <c r="I1782" s="19">
        <v>5000</v>
      </c>
      <c r="J1782" s="19">
        <v>5000</v>
      </c>
      <c r="K1782" s="7"/>
    </row>
    <row r="1783" spans="1:11" ht="78.75" x14ac:dyDescent="0.2">
      <c r="A1783" s="18" t="s">
        <v>7</v>
      </c>
      <c r="B1783" s="7" t="s">
        <v>8</v>
      </c>
      <c r="C1783" s="7">
        <v>848</v>
      </c>
      <c r="D1783" s="7" t="s">
        <v>1321</v>
      </c>
      <c r="E1783" s="7" t="s">
        <v>26</v>
      </c>
      <c r="F1783" s="7" t="s">
        <v>11</v>
      </c>
      <c r="G1783" s="7" t="s">
        <v>1742</v>
      </c>
      <c r="H1783" s="19" t="s">
        <v>1741</v>
      </c>
      <c r="I1783" s="19">
        <v>15000</v>
      </c>
      <c r="J1783" s="19">
        <v>15000</v>
      </c>
      <c r="K1783" s="7"/>
    </row>
    <row r="1784" spans="1:11" ht="78.75" x14ac:dyDescent="0.2">
      <c r="A1784" s="18" t="s">
        <v>7</v>
      </c>
      <c r="B1784" s="7" t="s">
        <v>8</v>
      </c>
      <c r="C1784" s="7">
        <v>848</v>
      </c>
      <c r="D1784" s="7" t="s">
        <v>1321</v>
      </c>
      <c r="E1784" s="7" t="s">
        <v>26</v>
      </c>
      <c r="F1784" s="7" t="s">
        <v>11</v>
      </c>
      <c r="G1784" s="7" t="s">
        <v>1743</v>
      </c>
      <c r="H1784" s="19" t="s">
        <v>1741</v>
      </c>
      <c r="I1784" s="19">
        <v>5000</v>
      </c>
      <c r="J1784" s="19">
        <v>5000</v>
      </c>
      <c r="K1784" s="7"/>
    </row>
    <row r="1785" spans="1:11" ht="78.75" x14ac:dyDescent="0.2">
      <c r="A1785" s="18" t="s">
        <v>7</v>
      </c>
      <c r="B1785" s="7" t="s">
        <v>8</v>
      </c>
      <c r="C1785" s="7">
        <v>848</v>
      </c>
      <c r="D1785" s="7" t="s">
        <v>1321</v>
      </c>
      <c r="E1785" s="7" t="s">
        <v>26</v>
      </c>
      <c r="F1785" s="7" t="s">
        <v>11</v>
      </c>
      <c r="G1785" s="7" t="s">
        <v>1744</v>
      </c>
      <c r="H1785" s="19" t="s">
        <v>1741</v>
      </c>
      <c r="I1785" s="19">
        <v>1500</v>
      </c>
      <c r="J1785" s="19">
        <v>1500</v>
      </c>
      <c r="K1785" s="7"/>
    </row>
    <row r="1786" spans="1:11" ht="78.75" x14ac:dyDescent="0.2">
      <c r="A1786" s="18" t="s">
        <v>7</v>
      </c>
      <c r="B1786" s="7" t="s">
        <v>8</v>
      </c>
      <c r="C1786" s="7">
        <v>848</v>
      </c>
      <c r="D1786" s="7" t="s">
        <v>1321</v>
      </c>
      <c r="E1786" s="7" t="s">
        <v>26</v>
      </c>
      <c r="F1786" s="7" t="s">
        <v>11</v>
      </c>
      <c r="G1786" s="7" t="s">
        <v>1745</v>
      </c>
      <c r="H1786" s="19" t="s">
        <v>1741</v>
      </c>
      <c r="I1786" s="19">
        <v>9500</v>
      </c>
      <c r="J1786" s="19">
        <v>9500</v>
      </c>
      <c r="K1786" s="7"/>
    </row>
    <row r="1787" spans="1:11" ht="78.75" x14ac:dyDescent="0.2">
      <c r="A1787" s="18" t="s">
        <v>7</v>
      </c>
      <c r="B1787" s="7" t="s">
        <v>8</v>
      </c>
      <c r="C1787" s="7">
        <v>848</v>
      </c>
      <c r="D1787" s="7" t="s">
        <v>1321</v>
      </c>
      <c r="E1787" s="7" t="s">
        <v>26</v>
      </c>
      <c r="F1787" s="7" t="s">
        <v>11</v>
      </c>
      <c r="G1787" s="7" t="s">
        <v>1746</v>
      </c>
      <c r="H1787" s="19" t="s">
        <v>1741</v>
      </c>
      <c r="I1787" s="19">
        <v>1400</v>
      </c>
      <c r="J1787" s="19">
        <v>1400</v>
      </c>
      <c r="K1787" s="7"/>
    </row>
    <row r="1788" spans="1:11" ht="78.75" x14ac:dyDescent="0.2">
      <c r="A1788" s="18" t="s">
        <v>7</v>
      </c>
      <c r="B1788" s="7" t="s">
        <v>8</v>
      </c>
      <c r="C1788" s="7">
        <v>848</v>
      </c>
      <c r="D1788" s="7" t="s">
        <v>1321</v>
      </c>
      <c r="E1788" s="7" t="s">
        <v>26</v>
      </c>
      <c r="F1788" s="7" t="s">
        <v>11</v>
      </c>
      <c r="G1788" s="7" t="s">
        <v>1747</v>
      </c>
      <c r="H1788" s="19" t="s">
        <v>1741</v>
      </c>
      <c r="I1788" s="19">
        <v>10000</v>
      </c>
      <c r="J1788" s="19">
        <v>10000</v>
      </c>
      <c r="K1788" s="7"/>
    </row>
    <row r="1789" spans="1:11" ht="78.75" x14ac:dyDescent="0.2">
      <c r="A1789" s="18" t="s">
        <v>7</v>
      </c>
      <c r="B1789" s="7" t="s">
        <v>8</v>
      </c>
      <c r="C1789" s="7">
        <v>849</v>
      </c>
      <c r="D1789" s="7" t="s">
        <v>1321</v>
      </c>
      <c r="E1789" s="7" t="s">
        <v>26</v>
      </c>
      <c r="F1789" s="7" t="s">
        <v>11</v>
      </c>
      <c r="G1789" s="7" t="s">
        <v>1748</v>
      </c>
      <c r="H1789" s="19" t="s">
        <v>1741</v>
      </c>
      <c r="I1789" s="19">
        <v>7500</v>
      </c>
      <c r="J1789" s="19">
        <v>7500</v>
      </c>
      <c r="K1789" s="7"/>
    </row>
    <row r="1790" spans="1:11" ht="78.75" x14ac:dyDescent="0.2">
      <c r="A1790" s="18" t="s">
        <v>7</v>
      </c>
      <c r="B1790" s="7" t="s">
        <v>8</v>
      </c>
      <c r="C1790" s="7">
        <v>849</v>
      </c>
      <c r="D1790" s="7" t="s">
        <v>1321</v>
      </c>
      <c r="E1790" s="7" t="s">
        <v>26</v>
      </c>
      <c r="F1790" s="7" t="s">
        <v>11</v>
      </c>
      <c r="G1790" s="7" t="s">
        <v>1749</v>
      </c>
      <c r="H1790" s="19" t="s">
        <v>1741</v>
      </c>
      <c r="I1790" s="19">
        <v>5000</v>
      </c>
      <c r="J1790" s="19">
        <v>5000</v>
      </c>
      <c r="K1790" s="7"/>
    </row>
    <row r="1791" spans="1:11" ht="78.75" x14ac:dyDescent="0.2">
      <c r="A1791" s="18" t="s">
        <v>7</v>
      </c>
      <c r="B1791" s="7" t="s">
        <v>8</v>
      </c>
      <c r="C1791" s="7">
        <v>849</v>
      </c>
      <c r="D1791" s="7" t="s">
        <v>1321</v>
      </c>
      <c r="E1791" s="7" t="s">
        <v>26</v>
      </c>
      <c r="F1791" s="7" t="s">
        <v>11</v>
      </c>
      <c r="G1791" s="7" t="s">
        <v>1750</v>
      </c>
      <c r="H1791" s="19" t="s">
        <v>1741</v>
      </c>
      <c r="I1791" s="19">
        <v>5000</v>
      </c>
      <c r="J1791" s="19">
        <v>5000</v>
      </c>
      <c r="K1791" s="7"/>
    </row>
    <row r="1792" spans="1:11" ht="78.75" x14ac:dyDescent="0.2">
      <c r="A1792" s="18" t="s">
        <v>7</v>
      </c>
      <c r="B1792" s="7" t="s">
        <v>8</v>
      </c>
      <c r="C1792" s="7">
        <v>849</v>
      </c>
      <c r="D1792" s="7" t="s">
        <v>1321</v>
      </c>
      <c r="E1792" s="7" t="s">
        <v>26</v>
      </c>
      <c r="F1792" s="7" t="s">
        <v>11</v>
      </c>
      <c r="G1792" s="7" t="s">
        <v>1751</v>
      </c>
      <c r="H1792" s="19" t="s">
        <v>1741</v>
      </c>
      <c r="I1792" s="19">
        <v>5000</v>
      </c>
      <c r="J1792" s="19">
        <v>5000</v>
      </c>
      <c r="K1792" s="7"/>
    </row>
    <row r="1793" spans="1:11" ht="78.75" x14ac:dyDescent="0.2">
      <c r="A1793" s="18" t="s">
        <v>7</v>
      </c>
      <c r="B1793" s="7" t="s">
        <v>8</v>
      </c>
      <c r="C1793" s="7">
        <v>849</v>
      </c>
      <c r="D1793" s="7" t="s">
        <v>1321</v>
      </c>
      <c r="E1793" s="7" t="s">
        <v>26</v>
      </c>
      <c r="F1793" s="7" t="s">
        <v>11</v>
      </c>
      <c r="G1793" s="7" t="s">
        <v>1752</v>
      </c>
      <c r="H1793" s="19" t="s">
        <v>1741</v>
      </c>
      <c r="I1793" s="19">
        <v>15000</v>
      </c>
      <c r="J1793" s="19">
        <v>15000</v>
      </c>
      <c r="K1793" s="7"/>
    </row>
    <row r="1794" spans="1:11" ht="78.75" x14ac:dyDescent="0.2">
      <c r="A1794" s="18" t="s">
        <v>7</v>
      </c>
      <c r="B1794" s="7" t="s">
        <v>8</v>
      </c>
      <c r="C1794" s="7">
        <v>849</v>
      </c>
      <c r="D1794" s="7" t="s">
        <v>1321</v>
      </c>
      <c r="E1794" s="7" t="s">
        <v>10</v>
      </c>
      <c r="F1794" s="7" t="s">
        <v>11</v>
      </c>
      <c r="G1794" s="7" t="s">
        <v>1753</v>
      </c>
      <c r="H1794" s="19" t="s">
        <v>1741</v>
      </c>
      <c r="I1794" s="19">
        <v>3000</v>
      </c>
      <c r="J1794" s="19">
        <v>3000</v>
      </c>
      <c r="K1794" s="7"/>
    </row>
    <row r="1795" spans="1:11" ht="78.75" x14ac:dyDescent="0.2">
      <c r="A1795" s="18" t="s">
        <v>7</v>
      </c>
      <c r="B1795" s="7" t="s">
        <v>8</v>
      </c>
      <c r="C1795" s="7">
        <v>849</v>
      </c>
      <c r="D1795" s="7" t="s">
        <v>1321</v>
      </c>
      <c r="E1795" s="7" t="s">
        <v>10</v>
      </c>
      <c r="F1795" s="7" t="s">
        <v>11</v>
      </c>
      <c r="G1795" s="7" t="s">
        <v>1754</v>
      </c>
      <c r="H1795" s="19" t="s">
        <v>1741</v>
      </c>
      <c r="I1795" s="19">
        <v>1000</v>
      </c>
      <c r="J1795" s="19">
        <v>1000</v>
      </c>
      <c r="K1795" s="7"/>
    </row>
    <row r="1796" spans="1:11" ht="78.75" x14ac:dyDescent="0.2">
      <c r="A1796" s="18" t="s">
        <v>7</v>
      </c>
      <c r="B1796" s="7" t="s">
        <v>8</v>
      </c>
      <c r="C1796" s="7">
        <v>849</v>
      </c>
      <c r="D1796" s="7" t="s">
        <v>1321</v>
      </c>
      <c r="E1796" s="7" t="s">
        <v>10</v>
      </c>
      <c r="F1796" s="7" t="s">
        <v>11</v>
      </c>
      <c r="G1796" s="7" t="s">
        <v>1755</v>
      </c>
      <c r="H1796" s="19" t="s">
        <v>1741</v>
      </c>
      <c r="I1796" s="19">
        <v>2000</v>
      </c>
      <c r="J1796" s="19">
        <v>2000</v>
      </c>
      <c r="K1796" s="7"/>
    </row>
    <row r="1797" spans="1:11" ht="78.75" x14ac:dyDescent="0.2">
      <c r="A1797" s="18" t="s">
        <v>7</v>
      </c>
      <c r="B1797" s="7" t="s">
        <v>8</v>
      </c>
      <c r="C1797" s="7">
        <v>849</v>
      </c>
      <c r="D1797" s="7" t="s">
        <v>1321</v>
      </c>
      <c r="E1797" s="7" t="s">
        <v>10</v>
      </c>
      <c r="F1797" s="7" t="s">
        <v>11</v>
      </c>
      <c r="G1797" s="7" t="s">
        <v>1756</v>
      </c>
      <c r="H1797" s="19" t="s">
        <v>1741</v>
      </c>
      <c r="I1797" s="19">
        <v>3000</v>
      </c>
      <c r="J1797" s="19">
        <v>3000</v>
      </c>
      <c r="K1797" s="7"/>
    </row>
    <row r="1798" spans="1:11" ht="78.75" x14ac:dyDescent="0.2">
      <c r="A1798" s="18" t="s">
        <v>7</v>
      </c>
      <c r="B1798" s="7" t="s">
        <v>8</v>
      </c>
      <c r="C1798" s="7">
        <v>849</v>
      </c>
      <c r="D1798" s="7" t="s">
        <v>1321</v>
      </c>
      <c r="E1798" s="7" t="s">
        <v>10</v>
      </c>
      <c r="F1798" s="7" t="s">
        <v>11</v>
      </c>
      <c r="G1798" s="7" t="s">
        <v>1757</v>
      </c>
      <c r="H1798" s="19" t="s">
        <v>1741</v>
      </c>
      <c r="I1798" s="19">
        <v>10000</v>
      </c>
      <c r="J1798" s="19">
        <v>6789</v>
      </c>
      <c r="K1798" s="7"/>
    </row>
    <row r="1799" spans="1:11" ht="78.75" x14ac:dyDescent="0.2">
      <c r="A1799" s="18" t="s">
        <v>7</v>
      </c>
      <c r="B1799" s="7" t="s">
        <v>8</v>
      </c>
      <c r="C1799" s="7">
        <v>849</v>
      </c>
      <c r="D1799" s="7" t="s">
        <v>1321</v>
      </c>
      <c r="E1799" s="7" t="s">
        <v>10</v>
      </c>
      <c r="F1799" s="7" t="s">
        <v>11</v>
      </c>
      <c r="G1799" s="7" t="s">
        <v>1758</v>
      </c>
      <c r="H1799" s="19" t="s">
        <v>1741</v>
      </c>
      <c r="I1799" s="19">
        <v>2000</v>
      </c>
      <c r="J1799" s="19">
        <v>2000</v>
      </c>
      <c r="K1799" s="7"/>
    </row>
    <row r="1800" spans="1:11" ht="78.75" x14ac:dyDescent="0.2">
      <c r="A1800" s="18" t="s">
        <v>7</v>
      </c>
      <c r="B1800" s="7" t="s">
        <v>8</v>
      </c>
      <c r="C1800" s="7">
        <v>849</v>
      </c>
      <c r="D1800" s="7" t="s">
        <v>1321</v>
      </c>
      <c r="E1800" s="7" t="s">
        <v>10</v>
      </c>
      <c r="F1800" s="7" t="s">
        <v>11</v>
      </c>
      <c r="G1800" s="7" t="s">
        <v>1759</v>
      </c>
      <c r="H1800" s="19" t="s">
        <v>1741</v>
      </c>
      <c r="I1800" s="19">
        <v>2000</v>
      </c>
      <c r="J1800" s="19">
        <v>2000</v>
      </c>
      <c r="K1800" s="7"/>
    </row>
    <row r="1801" spans="1:11" ht="78.75" x14ac:dyDescent="0.2">
      <c r="A1801" s="18" t="s">
        <v>7</v>
      </c>
      <c r="B1801" s="7" t="s">
        <v>8</v>
      </c>
      <c r="C1801" s="7">
        <v>849</v>
      </c>
      <c r="D1801" s="7" t="s">
        <v>1321</v>
      </c>
      <c r="E1801" s="7" t="s">
        <v>10</v>
      </c>
      <c r="F1801" s="7" t="s">
        <v>11</v>
      </c>
      <c r="G1801" s="7" t="s">
        <v>1760</v>
      </c>
      <c r="H1801" s="19" t="s">
        <v>1741</v>
      </c>
      <c r="I1801" s="19">
        <v>2500</v>
      </c>
      <c r="J1801" s="19">
        <v>380</v>
      </c>
      <c r="K1801" s="7"/>
    </row>
    <row r="1802" spans="1:11" ht="78.75" x14ac:dyDescent="0.2">
      <c r="A1802" s="18" t="s">
        <v>7</v>
      </c>
      <c r="B1802" s="7" t="s">
        <v>8</v>
      </c>
      <c r="C1802" s="7">
        <v>849</v>
      </c>
      <c r="D1802" s="7" t="s">
        <v>1321</v>
      </c>
      <c r="E1802" s="7" t="s">
        <v>24</v>
      </c>
      <c r="F1802" s="7" t="s">
        <v>11</v>
      </c>
      <c r="G1802" s="7" t="s">
        <v>1761</v>
      </c>
      <c r="H1802" s="19" t="s">
        <v>1741</v>
      </c>
      <c r="I1802" s="19">
        <v>1900</v>
      </c>
      <c r="J1802" s="19">
        <v>1900</v>
      </c>
      <c r="K1802" s="7"/>
    </row>
    <row r="1803" spans="1:11" ht="78.75" x14ac:dyDescent="0.2">
      <c r="A1803" s="18" t="s">
        <v>7</v>
      </c>
      <c r="B1803" s="7" t="s">
        <v>8</v>
      </c>
      <c r="C1803" s="7">
        <v>849</v>
      </c>
      <c r="D1803" s="7" t="s">
        <v>1321</v>
      </c>
      <c r="E1803" s="7" t="s">
        <v>24</v>
      </c>
      <c r="F1803" s="7" t="s">
        <v>11</v>
      </c>
      <c r="G1803" s="7" t="s">
        <v>1762</v>
      </c>
      <c r="H1803" s="19" t="s">
        <v>1741</v>
      </c>
      <c r="I1803" s="19">
        <v>2500</v>
      </c>
      <c r="J1803" s="19">
        <v>2500</v>
      </c>
      <c r="K1803" s="7"/>
    </row>
    <row r="1804" spans="1:11" ht="78.75" x14ac:dyDescent="0.2">
      <c r="A1804" s="18" t="s">
        <v>7</v>
      </c>
      <c r="B1804" s="7" t="s">
        <v>8</v>
      </c>
      <c r="C1804" s="7">
        <v>849</v>
      </c>
      <c r="D1804" s="7" t="s">
        <v>1321</v>
      </c>
      <c r="E1804" s="7" t="s">
        <v>24</v>
      </c>
      <c r="F1804" s="7" t="s">
        <v>11</v>
      </c>
      <c r="G1804" s="7" t="s">
        <v>1763</v>
      </c>
      <c r="H1804" s="19" t="s">
        <v>1741</v>
      </c>
      <c r="I1804" s="19">
        <v>3000</v>
      </c>
      <c r="J1804" s="19">
        <v>3000</v>
      </c>
      <c r="K1804" s="7"/>
    </row>
    <row r="1805" spans="1:11" ht="78.75" x14ac:dyDescent="0.2">
      <c r="A1805" s="18" t="s">
        <v>7</v>
      </c>
      <c r="B1805" s="7" t="s">
        <v>8</v>
      </c>
      <c r="C1805" s="7">
        <v>849</v>
      </c>
      <c r="D1805" s="7" t="s">
        <v>1321</v>
      </c>
      <c r="E1805" s="7" t="s">
        <v>24</v>
      </c>
      <c r="F1805" s="7" t="s">
        <v>11</v>
      </c>
      <c r="G1805" s="7" t="s">
        <v>1764</v>
      </c>
      <c r="H1805" s="19" t="s">
        <v>1741</v>
      </c>
      <c r="I1805" s="19">
        <v>300</v>
      </c>
      <c r="J1805" s="19">
        <v>300</v>
      </c>
      <c r="K1805" s="7"/>
    </row>
    <row r="1806" spans="1:11" ht="78.75" x14ac:dyDescent="0.2">
      <c r="A1806" s="18" t="s">
        <v>7</v>
      </c>
      <c r="B1806" s="7" t="s">
        <v>8</v>
      </c>
      <c r="C1806" s="7">
        <v>849</v>
      </c>
      <c r="D1806" s="7" t="s">
        <v>1321</v>
      </c>
      <c r="E1806" s="7" t="s">
        <v>24</v>
      </c>
      <c r="F1806" s="7" t="s">
        <v>11</v>
      </c>
      <c r="G1806" s="7" t="s">
        <v>1765</v>
      </c>
      <c r="H1806" s="19" t="s">
        <v>1741</v>
      </c>
      <c r="I1806" s="19">
        <v>2500</v>
      </c>
      <c r="J1806" s="19">
        <v>2500</v>
      </c>
      <c r="K1806" s="7"/>
    </row>
    <row r="1807" spans="1:11" ht="78.75" x14ac:dyDescent="0.2">
      <c r="A1807" s="18" t="s">
        <v>7</v>
      </c>
      <c r="B1807" s="7" t="s">
        <v>8</v>
      </c>
      <c r="C1807" s="7">
        <v>849</v>
      </c>
      <c r="D1807" s="7" t="s">
        <v>1321</v>
      </c>
      <c r="E1807" s="7" t="s">
        <v>24</v>
      </c>
      <c r="F1807" s="7" t="s">
        <v>11</v>
      </c>
      <c r="G1807" s="7" t="s">
        <v>1766</v>
      </c>
      <c r="H1807" s="19" t="s">
        <v>1741</v>
      </c>
      <c r="I1807" s="19">
        <v>10000</v>
      </c>
      <c r="J1807" s="19">
        <v>10000</v>
      </c>
      <c r="K1807" s="7"/>
    </row>
    <row r="1808" spans="1:11" ht="78.75" x14ac:dyDescent="0.2">
      <c r="A1808" s="18" t="s">
        <v>7</v>
      </c>
      <c r="B1808" s="7" t="s">
        <v>8</v>
      </c>
      <c r="C1808" s="7">
        <v>849</v>
      </c>
      <c r="D1808" s="7" t="s">
        <v>1321</v>
      </c>
      <c r="E1808" s="7" t="s">
        <v>24</v>
      </c>
      <c r="F1808" s="7" t="s">
        <v>11</v>
      </c>
      <c r="G1808" s="7" t="s">
        <v>1767</v>
      </c>
      <c r="H1808" s="19" t="s">
        <v>1741</v>
      </c>
      <c r="I1808" s="19">
        <v>3500</v>
      </c>
      <c r="J1808" s="19">
        <v>3500</v>
      </c>
      <c r="K1808" s="7"/>
    </row>
    <row r="1809" spans="1:11" ht="78.75" x14ac:dyDescent="0.2">
      <c r="A1809" s="18" t="s">
        <v>7</v>
      </c>
      <c r="B1809" s="7" t="s">
        <v>8</v>
      </c>
      <c r="C1809" s="7">
        <v>849</v>
      </c>
      <c r="D1809" s="7" t="s">
        <v>1321</v>
      </c>
      <c r="E1809" s="7" t="s">
        <v>24</v>
      </c>
      <c r="F1809" s="7" t="s">
        <v>11</v>
      </c>
      <c r="G1809" s="7" t="s">
        <v>1768</v>
      </c>
      <c r="H1809" s="19" t="s">
        <v>1741</v>
      </c>
      <c r="I1809" s="19">
        <v>5000</v>
      </c>
      <c r="J1809" s="19">
        <v>5000</v>
      </c>
      <c r="K1809" s="7"/>
    </row>
    <row r="1810" spans="1:11" ht="126" x14ac:dyDescent="0.2">
      <c r="A1810" s="18" t="s">
        <v>7</v>
      </c>
      <c r="B1810" s="7" t="s">
        <v>8</v>
      </c>
      <c r="C1810" s="7">
        <v>849</v>
      </c>
      <c r="D1810" s="7" t="s">
        <v>1321</v>
      </c>
      <c r="E1810" s="7" t="s">
        <v>26</v>
      </c>
      <c r="F1810" s="7" t="s">
        <v>56</v>
      </c>
      <c r="G1810" s="7" t="s">
        <v>1769</v>
      </c>
      <c r="H1810" s="19" t="s">
        <v>1770</v>
      </c>
      <c r="I1810" s="19">
        <v>1000000</v>
      </c>
      <c r="J1810" s="19">
        <v>1000000</v>
      </c>
      <c r="K1810" s="7"/>
    </row>
    <row r="1811" spans="1:11" ht="31.5" x14ac:dyDescent="0.2">
      <c r="A1811" s="18" t="s">
        <v>7</v>
      </c>
      <c r="B1811" s="7" t="s">
        <v>8</v>
      </c>
      <c r="C1811" s="7">
        <v>850</v>
      </c>
      <c r="D1811" s="7" t="s">
        <v>1321</v>
      </c>
      <c r="E1811" s="7" t="s">
        <v>26</v>
      </c>
      <c r="F1811" s="7" t="s">
        <v>11</v>
      </c>
      <c r="G1811" s="7" t="s">
        <v>1707</v>
      </c>
      <c r="H1811" s="19" t="s">
        <v>1770</v>
      </c>
      <c r="I1811" s="19">
        <v>2000</v>
      </c>
      <c r="J1811" s="19">
        <v>2000</v>
      </c>
      <c r="K1811" s="7"/>
    </row>
    <row r="1812" spans="1:11" ht="31.5" x14ac:dyDescent="0.2">
      <c r="A1812" s="18" t="s">
        <v>7</v>
      </c>
      <c r="B1812" s="7" t="s">
        <v>8</v>
      </c>
      <c r="C1812" s="7">
        <v>850</v>
      </c>
      <c r="D1812" s="7" t="s">
        <v>1321</v>
      </c>
      <c r="E1812" s="7" t="s">
        <v>26</v>
      </c>
      <c r="F1812" s="7" t="s">
        <v>11</v>
      </c>
      <c r="G1812" s="7" t="s">
        <v>1771</v>
      </c>
      <c r="H1812" s="19" t="s">
        <v>1770</v>
      </c>
      <c r="I1812" s="19">
        <v>35000</v>
      </c>
      <c r="J1812" s="19">
        <v>35000</v>
      </c>
      <c r="K1812" s="7"/>
    </row>
    <row r="1813" spans="1:11" ht="31.5" x14ac:dyDescent="0.2">
      <c r="A1813" s="18" t="s">
        <v>7</v>
      </c>
      <c r="B1813" s="7" t="s">
        <v>8</v>
      </c>
      <c r="C1813" s="7">
        <v>850</v>
      </c>
      <c r="D1813" s="7" t="s">
        <v>1321</v>
      </c>
      <c r="E1813" s="7" t="s">
        <v>26</v>
      </c>
      <c r="F1813" s="7" t="s">
        <v>11</v>
      </c>
      <c r="G1813" s="7" t="s">
        <v>1772</v>
      </c>
      <c r="H1813" s="19" t="s">
        <v>1770</v>
      </c>
      <c r="I1813" s="19">
        <v>5000</v>
      </c>
      <c r="J1813" s="19">
        <v>5000</v>
      </c>
      <c r="K1813" s="7"/>
    </row>
    <row r="1814" spans="1:11" ht="31.5" x14ac:dyDescent="0.2">
      <c r="A1814" s="18" t="s">
        <v>7</v>
      </c>
      <c r="B1814" s="7" t="s">
        <v>8</v>
      </c>
      <c r="C1814" s="7">
        <v>850</v>
      </c>
      <c r="D1814" s="7" t="s">
        <v>1321</v>
      </c>
      <c r="E1814" s="7" t="s">
        <v>26</v>
      </c>
      <c r="F1814" s="7" t="s">
        <v>11</v>
      </c>
      <c r="G1814" s="7" t="s">
        <v>1773</v>
      </c>
      <c r="H1814" s="19" t="s">
        <v>1770</v>
      </c>
      <c r="I1814" s="19">
        <v>5000</v>
      </c>
      <c r="J1814" s="19">
        <v>5000</v>
      </c>
      <c r="K1814" s="7"/>
    </row>
    <row r="1815" spans="1:11" ht="31.5" x14ac:dyDescent="0.2">
      <c r="A1815" s="18" t="s">
        <v>7</v>
      </c>
      <c r="B1815" s="7" t="s">
        <v>8</v>
      </c>
      <c r="C1815" s="7">
        <v>850</v>
      </c>
      <c r="D1815" s="7" t="s">
        <v>1321</v>
      </c>
      <c r="E1815" s="7" t="s">
        <v>24</v>
      </c>
      <c r="F1815" s="7" t="s">
        <v>11</v>
      </c>
      <c r="G1815" s="7" t="s">
        <v>1774</v>
      </c>
      <c r="H1815" s="19" t="s">
        <v>1770</v>
      </c>
      <c r="I1815" s="19">
        <v>1000</v>
      </c>
      <c r="J1815" s="19">
        <v>1000</v>
      </c>
      <c r="K1815" s="7"/>
    </row>
    <row r="1816" spans="1:11" ht="31.5" x14ac:dyDescent="0.2">
      <c r="A1816" s="18" t="s">
        <v>7</v>
      </c>
      <c r="B1816" s="7" t="s">
        <v>8</v>
      </c>
      <c r="C1816" s="7">
        <v>850</v>
      </c>
      <c r="D1816" s="7" t="s">
        <v>1321</v>
      </c>
      <c r="E1816" s="7" t="s">
        <v>24</v>
      </c>
      <c r="F1816" s="7" t="s">
        <v>11</v>
      </c>
      <c r="G1816" s="7" t="s">
        <v>1775</v>
      </c>
      <c r="H1816" s="19" t="s">
        <v>1770</v>
      </c>
      <c r="I1816" s="19">
        <v>1000</v>
      </c>
      <c r="J1816" s="19">
        <v>1000</v>
      </c>
      <c r="K1816" s="7"/>
    </row>
    <row r="1817" spans="1:11" ht="78.75" x14ac:dyDescent="0.2">
      <c r="A1817" s="18" t="s">
        <v>7</v>
      </c>
      <c r="B1817" s="7" t="s">
        <v>8</v>
      </c>
      <c r="C1817" s="7">
        <v>850</v>
      </c>
      <c r="D1817" s="7" t="s">
        <v>1321</v>
      </c>
      <c r="E1817" s="7" t="s">
        <v>24</v>
      </c>
      <c r="F1817" s="7" t="s">
        <v>11</v>
      </c>
      <c r="G1817" s="7" t="s">
        <v>1777</v>
      </c>
      <c r="H1817" s="19" t="s">
        <v>1776</v>
      </c>
      <c r="I1817" s="19">
        <v>5000</v>
      </c>
      <c r="J1817" s="19">
        <v>5000</v>
      </c>
      <c r="K1817" s="7"/>
    </row>
    <row r="1818" spans="1:11" ht="126" x14ac:dyDescent="0.2">
      <c r="A1818" s="18" t="s">
        <v>7</v>
      </c>
      <c r="B1818" s="7" t="s">
        <v>8</v>
      </c>
      <c r="C1818" s="7">
        <v>850</v>
      </c>
      <c r="D1818" s="7" t="s">
        <v>1321</v>
      </c>
      <c r="E1818" s="7" t="s">
        <v>26</v>
      </c>
      <c r="F1818" s="7" t="s">
        <v>56</v>
      </c>
      <c r="G1818" s="7" t="s">
        <v>1769</v>
      </c>
      <c r="H1818" s="19" t="s">
        <v>1776</v>
      </c>
      <c r="I1818" s="19">
        <v>1000000</v>
      </c>
      <c r="J1818" s="19">
        <v>1000000</v>
      </c>
      <c r="K1818" s="7"/>
    </row>
    <row r="1819" spans="1:11" ht="409.5" x14ac:dyDescent="0.2">
      <c r="A1819" s="18" t="s">
        <v>7</v>
      </c>
      <c r="B1819" s="7" t="s">
        <v>8</v>
      </c>
      <c r="C1819" s="7">
        <v>857</v>
      </c>
      <c r="D1819" s="7" t="s">
        <v>1324</v>
      </c>
      <c r="E1819" s="7" t="s">
        <v>124</v>
      </c>
      <c r="F1819" s="7" t="s">
        <v>56</v>
      </c>
      <c r="G1819" s="7" t="s">
        <v>1778</v>
      </c>
      <c r="H1819" s="19" t="s">
        <v>1779</v>
      </c>
      <c r="I1819" s="19">
        <v>74375000</v>
      </c>
      <c r="J1819" s="19">
        <v>74375000</v>
      </c>
      <c r="K1819" s="7" t="s">
        <v>1780</v>
      </c>
    </row>
    <row r="1820" spans="1:11" ht="220.5" x14ac:dyDescent="0.2">
      <c r="A1820" s="18" t="s">
        <v>7</v>
      </c>
      <c r="B1820" s="7" t="s">
        <v>8</v>
      </c>
      <c r="C1820" s="7">
        <v>857</v>
      </c>
      <c r="D1820" s="7" t="s">
        <v>1324</v>
      </c>
      <c r="E1820" s="7" t="s">
        <v>10</v>
      </c>
      <c r="F1820" s="7" t="s">
        <v>56</v>
      </c>
      <c r="G1820" s="7" t="s">
        <v>1781</v>
      </c>
      <c r="H1820" s="19" t="s">
        <v>1779</v>
      </c>
      <c r="I1820" s="19">
        <v>9375000</v>
      </c>
      <c r="J1820" s="19">
        <v>9375000</v>
      </c>
      <c r="K1820" s="7"/>
    </row>
    <row r="1821" spans="1:11" ht="315" x14ac:dyDescent="0.2">
      <c r="A1821" s="18" t="s">
        <v>7</v>
      </c>
      <c r="B1821" s="7" t="s">
        <v>8</v>
      </c>
      <c r="C1821" s="7">
        <v>858</v>
      </c>
      <c r="D1821" s="7" t="s">
        <v>1324</v>
      </c>
      <c r="E1821" s="7"/>
      <c r="F1821" s="7" t="s">
        <v>56</v>
      </c>
      <c r="G1821" s="7" t="s">
        <v>1783</v>
      </c>
      <c r="H1821" s="19" t="s">
        <v>1785</v>
      </c>
      <c r="I1821" s="19">
        <v>200000000</v>
      </c>
      <c r="J1821" s="19">
        <v>49000000</v>
      </c>
      <c r="K1821" s="7" t="s">
        <v>1780</v>
      </c>
    </row>
    <row r="1822" spans="1:11" ht="315" x14ac:dyDescent="0.2">
      <c r="A1822" s="18" t="s">
        <v>7</v>
      </c>
      <c r="B1822" s="7" t="s">
        <v>8</v>
      </c>
      <c r="C1822" s="7">
        <v>858</v>
      </c>
      <c r="D1822" s="7" t="s">
        <v>1324</v>
      </c>
      <c r="E1822" s="7"/>
      <c r="F1822" s="7" t="s">
        <v>56</v>
      </c>
      <c r="G1822" s="7" t="s">
        <v>1783</v>
      </c>
      <c r="H1822" s="19" t="s">
        <v>1786</v>
      </c>
      <c r="I1822" s="19">
        <v>200000000</v>
      </c>
      <c r="J1822" s="19">
        <v>28000000</v>
      </c>
      <c r="K1822" s="7" t="s">
        <v>1780</v>
      </c>
    </row>
    <row r="1823" spans="1:11" ht="315" x14ac:dyDescent="0.2">
      <c r="A1823" s="18" t="s">
        <v>7</v>
      </c>
      <c r="B1823" s="7" t="s">
        <v>8</v>
      </c>
      <c r="C1823" s="7">
        <v>858</v>
      </c>
      <c r="D1823" s="7" t="s">
        <v>1324</v>
      </c>
      <c r="E1823" s="7"/>
      <c r="F1823" s="7" t="s">
        <v>56</v>
      </c>
      <c r="G1823" s="7" t="s">
        <v>1783</v>
      </c>
      <c r="H1823" s="19" t="s">
        <v>1787</v>
      </c>
      <c r="I1823" s="19">
        <v>200000000</v>
      </c>
      <c r="J1823" s="19">
        <v>27000000</v>
      </c>
      <c r="K1823" s="7" t="s">
        <v>1780</v>
      </c>
    </row>
    <row r="1824" spans="1:11" ht="315" x14ac:dyDescent="0.2">
      <c r="A1824" s="18" t="s">
        <v>7</v>
      </c>
      <c r="B1824" s="7" t="s">
        <v>8</v>
      </c>
      <c r="C1824" s="7" t="s">
        <v>1782</v>
      </c>
      <c r="D1824" s="7" t="s">
        <v>1324</v>
      </c>
      <c r="E1824" s="7"/>
      <c r="F1824" s="7" t="s">
        <v>56</v>
      </c>
      <c r="G1824" s="7" t="s">
        <v>1783</v>
      </c>
      <c r="H1824" s="19" t="s">
        <v>1784</v>
      </c>
      <c r="I1824" s="19">
        <v>200000000</v>
      </c>
      <c r="J1824" s="19">
        <v>65000000</v>
      </c>
      <c r="K1824" s="7" t="s">
        <v>1780</v>
      </c>
    </row>
    <row r="1825" spans="1:11" ht="47.25" x14ac:dyDescent="0.2">
      <c r="A1825" s="16"/>
      <c r="B1825" s="16"/>
      <c r="C1825" s="16"/>
      <c r="D1825" s="16"/>
      <c r="E1825" s="14" t="s">
        <v>1794</v>
      </c>
      <c r="F1825" s="24" t="s">
        <v>1795</v>
      </c>
      <c r="H1825" s="25"/>
      <c r="I1825" s="26">
        <f>SUMIF(K$2:K$1824,"Lump sum",I$2:I$1824)</f>
        <v>874375000</v>
      </c>
      <c r="J1825" s="26">
        <f>SUMIF(K$2:K$1824,"Lump sum",J$2:J$1824)</f>
        <v>243375000</v>
      </c>
      <c r="K1825" s="16"/>
    </row>
    <row r="1826" spans="1:11" ht="31.5" x14ac:dyDescent="0.2">
      <c r="A1826" s="16"/>
      <c r="B1826" s="16"/>
      <c r="C1826" s="16"/>
      <c r="D1826" s="16"/>
      <c r="E1826" s="14" t="s">
        <v>1796</v>
      </c>
      <c r="F1826" s="14"/>
      <c r="G1826" s="14"/>
      <c r="H1826" s="26"/>
      <c r="I1826" s="26">
        <f>SUMIF(K$2:K$1824,"",I$2:I$1824)</f>
        <v>131752932</v>
      </c>
      <c r="J1826" s="26">
        <f>SUMIF(K$2:K$1824,"",J$2:J$1824)</f>
        <v>107268450</v>
      </c>
      <c r="K1826" s="14"/>
    </row>
    <row r="1827" spans="1:11" x14ac:dyDescent="0.2">
      <c r="A1827" s="16"/>
      <c r="B1827" s="16"/>
      <c r="C1827" s="16"/>
      <c r="D1827" s="16"/>
      <c r="E1827" s="14"/>
      <c r="F1827" s="24" t="s">
        <v>11</v>
      </c>
      <c r="G1827" s="14"/>
      <c r="H1827" s="26"/>
      <c r="I1827" s="27">
        <f>SUMIFS(I$2:I$1824,F$2:F$1824,"Itemized",K$2:K$1824,"")</f>
        <v>35382932</v>
      </c>
      <c r="J1827" s="27">
        <f>SUMIFS(J$2:J$1824,F$2:F$1824,"Itemized",K$2:K$1824,"")</f>
        <v>21697887</v>
      </c>
      <c r="K1827" s="14"/>
    </row>
    <row r="1828" spans="1:11" x14ac:dyDescent="0.2">
      <c r="A1828" s="16"/>
      <c r="B1828" s="16"/>
      <c r="C1828" s="16"/>
      <c r="D1828" s="16"/>
      <c r="E1828" s="14"/>
      <c r="F1828" s="24" t="s">
        <v>56</v>
      </c>
      <c r="G1828" s="14"/>
      <c r="H1828" s="26"/>
      <c r="I1828" s="27">
        <f>SUMIFS(I$2:I$1824,F$2:F$1824,"Unitemized",K$2:K$1824,"")</f>
        <v>96370000</v>
      </c>
      <c r="J1828" s="27">
        <f>SUMIFS(J$2:J$1824,F$2:F$1824,"Unitemized",K$2:K$1824,"")</f>
        <v>85570563</v>
      </c>
      <c r="K1828" s="14"/>
    </row>
    <row r="1829" spans="1:11" x14ac:dyDescent="0.2">
      <c r="A1829" s="16"/>
      <c r="B1829" s="16"/>
      <c r="C1829" s="16"/>
      <c r="D1829" s="16"/>
      <c r="E1829" s="14" t="s">
        <v>1797</v>
      </c>
      <c r="G1829" s="14"/>
      <c r="H1829" s="26"/>
      <c r="I1829" s="26">
        <f>SUM(I2:I1824)</f>
        <v>1006127932</v>
      </c>
      <c r="J1829" s="26">
        <f>SUM(J2:J1824)</f>
        <v>350643450</v>
      </c>
      <c r="K1829" s="14"/>
    </row>
    <row r="1830" spans="1:11" x14ac:dyDescent="0.2">
      <c r="A1830" s="16"/>
      <c r="B1830" s="16"/>
      <c r="C1830" s="16"/>
      <c r="D1830" s="16"/>
      <c r="E1830" s="14"/>
      <c r="F1830" s="24" t="s">
        <v>11</v>
      </c>
      <c r="G1830" s="14"/>
      <c r="H1830" s="26"/>
      <c r="I1830" s="27">
        <f>SUMIF(F2:F1824,"Itemized",I2:I1824)</f>
        <v>35382932</v>
      </c>
      <c r="J1830" s="27">
        <f>SUMIF(F2:F1824,"Itemized",J2:J1824)</f>
        <v>21697887</v>
      </c>
      <c r="K1830" s="14"/>
    </row>
    <row r="1831" spans="1:11" x14ac:dyDescent="0.2">
      <c r="A1831" s="16"/>
      <c r="B1831" s="16"/>
      <c r="C1831" s="16"/>
      <c r="D1831" s="16"/>
      <c r="E1831" s="16"/>
      <c r="F1831" s="24" t="s">
        <v>56</v>
      </c>
      <c r="H1831" s="25"/>
      <c r="I1831" s="27">
        <f>SUMIF(F2:F1824,"Unitemized",I2:I1824)</f>
        <v>970745000</v>
      </c>
      <c r="J1831" s="27">
        <f>SUMIF(F2:F1824,"Unitemized",J2:J1824)</f>
        <v>328945563</v>
      </c>
      <c r="K1831" s="16"/>
    </row>
    <row r="1832" spans="1:11" x14ac:dyDescent="0.2">
      <c r="A1832" s="16"/>
      <c r="B1832" s="16"/>
      <c r="C1832" s="16"/>
      <c r="D1832" s="16"/>
      <c r="E1832" s="16"/>
      <c r="F1832" s="14"/>
      <c r="H1832" s="25"/>
      <c r="I1832" s="26"/>
      <c r="J1832" s="26"/>
      <c r="K1832" s="16"/>
    </row>
    <row r="1833" spans="1:11" x14ac:dyDescent="0.2">
      <c r="A1833" s="16"/>
      <c r="B1833" s="16"/>
      <c r="C1833" s="16"/>
      <c r="D1833" s="16"/>
      <c r="E1833" s="16" t="s">
        <v>1798</v>
      </c>
      <c r="F1833" s="14"/>
      <c r="H1833" s="25"/>
      <c r="I1833" s="26"/>
      <c r="J1833" s="26"/>
      <c r="K1833" s="16"/>
    </row>
    <row r="1834" spans="1:11" ht="63" x14ac:dyDescent="0.2">
      <c r="A1834" s="16"/>
      <c r="B1834" s="16"/>
      <c r="C1834" s="16"/>
      <c r="D1834" s="16"/>
      <c r="E1834" s="14" t="s">
        <v>1799</v>
      </c>
      <c r="F1834" s="24" t="s">
        <v>1795</v>
      </c>
      <c r="H1834" s="25"/>
      <c r="I1834" s="26">
        <f>SUMIF(E$2:E$1824,"",I$2:I$1824)</f>
        <v>800000000</v>
      </c>
      <c r="J1834" s="26">
        <f>SUMIF(E$2:E$1824,"",J$2:J$1824)</f>
        <v>169000000</v>
      </c>
      <c r="K1834" s="16"/>
    </row>
    <row r="1835" spans="1:11" ht="31.5" x14ac:dyDescent="0.2">
      <c r="A1835" s="16"/>
      <c r="B1835" s="16"/>
      <c r="C1835" s="16"/>
      <c r="D1835" s="16"/>
      <c r="E1835" s="14" t="s">
        <v>1800</v>
      </c>
      <c r="F1835" s="14"/>
      <c r="H1835" s="25"/>
      <c r="I1835" s="26">
        <f>SUMIF(E$2:E$1824,"Account AA",I$2:I$1824)</f>
        <v>56758195</v>
      </c>
      <c r="J1835" s="26">
        <f>SUMIF(E$2:E$1824,"Account AA",J$2:J$1824)</f>
        <v>56005525</v>
      </c>
      <c r="K1835" s="16"/>
    </row>
    <row r="1836" spans="1:11" x14ac:dyDescent="0.2">
      <c r="A1836" s="16"/>
      <c r="B1836" s="16"/>
      <c r="C1836" s="16"/>
      <c r="D1836" s="16"/>
      <c r="E1836" s="28"/>
      <c r="F1836" s="24" t="s">
        <v>11</v>
      </c>
      <c r="H1836" s="25"/>
      <c r="I1836" s="27">
        <f>SUMIFS(I$2:I$1824,F$2:F$1824,"Itemized",E$2:E$1824,"Account AA")</f>
        <v>14758195</v>
      </c>
      <c r="J1836" s="27">
        <f>SUMIFS(J$2:J$1824,F$2:F$1824,"Itemized",E$2:E$1824,"Account AA")</f>
        <v>14005525</v>
      </c>
      <c r="K1836" s="16"/>
    </row>
    <row r="1837" spans="1:11" x14ac:dyDescent="0.2">
      <c r="A1837" s="16"/>
      <c r="B1837" s="16"/>
      <c r="C1837" s="16"/>
      <c r="D1837" s="16"/>
      <c r="E1837" s="14"/>
      <c r="F1837" s="24" t="s">
        <v>56</v>
      </c>
      <c r="H1837" s="25"/>
      <c r="I1837" s="27">
        <f>SUMIFS(I$2:I$1824,F$2:F$1824,"Unitemized",E$2:E$1824,"Account AA")</f>
        <v>42000000</v>
      </c>
      <c r="J1837" s="27">
        <f>SUMIFS(J$2:J$1824,F$2:F$1824,"Unitemized",E$2:E$1824,"Account AA")</f>
        <v>42000000</v>
      </c>
      <c r="K1837" s="16"/>
    </row>
    <row r="1838" spans="1:11" ht="31.5" x14ac:dyDescent="0.2">
      <c r="A1838" s="16"/>
      <c r="B1838" s="16"/>
      <c r="C1838" s="16"/>
      <c r="D1838" s="16"/>
      <c r="E1838" s="14" t="s">
        <v>1801</v>
      </c>
      <c r="F1838" s="14"/>
      <c r="H1838" s="25"/>
      <c r="I1838" s="26">
        <f>SUMIF(E$2:E$1824,"Account BB",I$2:I$1824)</f>
        <v>75024100</v>
      </c>
      <c r="J1838" s="26">
        <f>SUMIF(E$2:E$1824,"Account BB",J$2:J$1824)</f>
        <v>75021600</v>
      </c>
      <c r="K1838" s="16"/>
    </row>
    <row r="1839" spans="1:11" x14ac:dyDescent="0.2">
      <c r="A1839" s="16"/>
      <c r="B1839" s="16"/>
      <c r="C1839" s="16"/>
      <c r="D1839" s="16"/>
      <c r="E1839" s="14"/>
      <c r="F1839" s="24" t="s">
        <v>11</v>
      </c>
      <c r="H1839" s="25"/>
      <c r="I1839" s="27">
        <f>SUMIFS(I$2:I$1824,F$2:F$1824,"Itemized",E$2:E$1824,"Account BB")</f>
        <v>649100</v>
      </c>
      <c r="J1839" s="27">
        <f>SUMIFS(J$2:J$1824,F$2:F$1824,"Itemized",E$2:E$1824,"Account BB")</f>
        <v>646600</v>
      </c>
      <c r="K1839" s="16"/>
    </row>
    <row r="1840" spans="1:11" x14ac:dyDescent="0.2">
      <c r="A1840" s="16"/>
      <c r="B1840" s="16"/>
      <c r="C1840" s="16"/>
      <c r="D1840" s="16"/>
      <c r="E1840" s="14"/>
      <c r="F1840" s="24" t="s">
        <v>56</v>
      </c>
      <c r="H1840" s="25"/>
      <c r="I1840" s="27">
        <f>SUMIFS(I$2:I$1824,F$2:F$1824,"Unitemized",E$2:E$1824,"Account BB")</f>
        <v>74375000</v>
      </c>
      <c r="J1840" s="27">
        <f>SUMIFS(J$2:J$1824,F$2:F$1824,"Unitemized",E$2:E$1824,"Account BB")</f>
        <v>74375000</v>
      </c>
      <c r="K1840" s="16"/>
    </row>
    <row r="1841" spans="1:11" ht="31.5" x14ac:dyDescent="0.2">
      <c r="A1841" s="16"/>
      <c r="B1841" s="16"/>
      <c r="C1841" s="16"/>
      <c r="D1841" s="16"/>
      <c r="E1841" s="14" t="s">
        <v>1802</v>
      </c>
      <c r="F1841" s="14"/>
      <c r="H1841" s="25"/>
      <c r="I1841" s="26">
        <f>SUMIF(E$2:E$1824,"Account CC",I$2:I$1824)</f>
        <v>56348452</v>
      </c>
      <c r="J1841" s="26">
        <f>SUMIF(E$2:E$1824,"Account CC",J$2:J$1824)</f>
        <v>34097433</v>
      </c>
      <c r="K1841" s="16"/>
    </row>
    <row r="1842" spans="1:11" x14ac:dyDescent="0.2">
      <c r="A1842" s="16"/>
      <c r="B1842" s="16"/>
      <c r="C1842" s="16"/>
      <c r="D1842" s="16"/>
      <c r="E1842" s="14"/>
      <c r="F1842" s="24" t="s">
        <v>11</v>
      </c>
      <c r="H1842" s="25"/>
      <c r="I1842" s="27">
        <f>SUMIFS(I$2:I$1824,F$2:F$1824,"Itemized",E$2:E$1824,"Account CC")</f>
        <v>16328452</v>
      </c>
      <c r="J1842" s="27">
        <f>SUMIFS(J$2:J$1824,F$2:F$1824,"Itemized",E$2:E$1824,"Account CC")</f>
        <v>4638577</v>
      </c>
      <c r="K1842" s="16"/>
    </row>
    <row r="1843" spans="1:11" x14ac:dyDescent="0.2">
      <c r="A1843" s="16"/>
      <c r="B1843" s="16"/>
      <c r="C1843" s="16"/>
      <c r="D1843" s="16"/>
      <c r="E1843" s="14"/>
      <c r="F1843" s="24" t="s">
        <v>56</v>
      </c>
      <c r="H1843" s="25"/>
      <c r="I1843" s="27">
        <f>SUMIFS(I$2:I$1824,F$2:F$1824,"Unitemized",E$2:E$1824,"Account CC")</f>
        <v>40020000</v>
      </c>
      <c r="J1843" s="27">
        <f>SUMIFS(J$2:J$1824,F$2:F$1824,"Unitemized",E$2:E$1824,"Account CC")</f>
        <v>29458856</v>
      </c>
      <c r="K1843" s="16"/>
    </row>
    <row r="1844" spans="1:11" ht="31.5" x14ac:dyDescent="0.2">
      <c r="A1844" s="16"/>
      <c r="B1844" s="16"/>
      <c r="C1844" s="16"/>
      <c r="D1844" s="16"/>
      <c r="E1844" s="14" t="s">
        <v>1803</v>
      </c>
      <c r="F1844" s="14"/>
      <c r="H1844" s="25"/>
      <c r="I1844" s="26"/>
      <c r="J1844" s="26">
        <f>SUMIF(E$2:E$1824,"Account DD",J$2:J$1824)</f>
        <v>0</v>
      </c>
      <c r="K1844" s="16"/>
    </row>
    <row r="1845" spans="1:11" ht="31.5" x14ac:dyDescent="0.2">
      <c r="A1845" s="16"/>
      <c r="B1845" s="16"/>
      <c r="C1845" s="16"/>
      <c r="D1845" s="16"/>
      <c r="E1845" s="14" t="s">
        <v>1804</v>
      </c>
      <c r="F1845" s="14"/>
      <c r="H1845" s="25"/>
      <c r="I1845" s="26">
        <f>SUMIF(E$2:E$1824,"Account EE",I$2:I$1824)</f>
        <v>2397185</v>
      </c>
      <c r="J1845" s="26">
        <f>SUMIF(E$2:E$1824,"Account EE",J$2:J$1824)</f>
        <v>2372185</v>
      </c>
      <c r="K1845" s="16"/>
    </row>
    <row r="1846" spans="1:11" x14ac:dyDescent="0.2">
      <c r="A1846" s="16"/>
      <c r="B1846" s="16"/>
      <c r="C1846" s="16"/>
      <c r="D1846" s="16"/>
      <c r="E1846" s="14"/>
      <c r="F1846" s="24" t="s">
        <v>11</v>
      </c>
      <c r="H1846" s="25"/>
      <c r="I1846" s="27">
        <f>SUMIFS(I$2:I$1824,F$2:F$1824,"Itemized",E$2:E$1824,"Account EE")</f>
        <v>2397185</v>
      </c>
      <c r="J1846" s="27">
        <f>SUMIFS(J$2:J$1824,F$2:F$1824,"Itemized",E$2:E$1824,"Account EE")</f>
        <v>2372185</v>
      </c>
      <c r="K1846" s="16"/>
    </row>
    <row r="1847" spans="1:11" x14ac:dyDescent="0.2">
      <c r="A1847" s="16"/>
      <c r="B1847" s="16"/>
      <c r="C1847" s="16"/>
      <c r="D1847" s="16"/>
      <c r="E1847" s="14"/>
      <c r="F1847" s="24" t="s">
        <v>56</v>
      </c>
      <c r="H1847" s="25"/>
      <c r="I1847" s="27">
        <f>SUMIFS(I$2:I$1824,F$2:F$1824,"Unitemized",E$2:E$1824,"Account EE")</f>
        <v>0</v>
      </c>
      <c r="J1847" s="27">
        <f>SUMIFS(J$2:J$1824,F$2:F$1824,"Unitemized",E$2:E$1824,"Account EE")</f>
        <v>0</v>
      </c>
      <c r="K1847" s="16"/>
    </row>
    <row r="1848" spans="1:11" ht="31.5" x14ac:dyDescent="0.2">
      <c r="A1848" s="16"/>
      <c r="B1848" s="16"/>
      <c r="C1848" s="16"/>
      <c r="D1848" s="16"/>
      <c r="E1848" s="14" t="s">
        <v>1805</v>
      </c>
      <c r="F1848" s="14"/>
      <c r="H1848" s="25"/>
      <c r="I1848" s="26"/>
      <c r="J1848" s="26">
        <f>SUMIF(E$2:E$1824,"Account GG",J$2:J$1824)</f>
        <v>0</v>
      </c>
      <c r="K1848" s="16"/>
    </row>
    <row r="1849" spans="1:11" ht="63" x14ac:dyDescent="0.2">
      <c r="A1849" s="16"/>
      <c r="B1849" s="16"/>
      <c r="C1849" s="16"/>
      <c r="D1849" s="16"/>
      <c r="E1849" s="14" t="s">
        <v>1806</v>
      </c>
      <c r="F1849" s="14"/>
      <c r="H1849" s="25"/>
      <c r="I1849" s="26">
        <f>SUMIF(E$2:E$1824,"Account II",I$2:I$1824)</f>
        <v>250000</v>
      </c>
      <c r="J1849" s="26">
        <f>SUMIF(E$2:E$1824,"Account II",J$2:J$1824)</f>
        <v>11707</v>
      </c>
      <c r="K1849" s="16"/>
    </row>
    <row r="1850" spans="1:11" x14ac:dyDescent="0.2">
      <c r="A1850" s="16"/>
      <c r="B1850" s="16"/>
      <c r="C1850" s="16"/>
      <c r="D1850" s="16"/>
      <c r="E1850" s="14"/>
      <c r="F1850" s="24" t="s">
        <v>11</v>
      </c>
      <c r="H1850" s="25"/>
      <c r="I1850" s="27">
        <f>SUMIFS(I$2:I$1824,F$2:F$1824,"Itemized",E$2:E$1824,"Account II")</f>
        <v>0</v>
      </c>
      <c r="J1850" s="27">
        <f>SUMIFS(J$2:J$1824,F$2:F$1824,"Itemized",E$2:E$1824,"Account II")</f>
        <v>0</v>
      </c>
      <c r="K1850" s="16"/>
    </row>
    <row r="1851" spans="1:11" x14ac:dyDescent="0.2">
      <c r="A1851" s="16"/>
      <c r="B1851" s="16"/>
      <c r="C1851" s="16"/>
      <c r="D1851" s="16"/>
      <c r="E1851" s="14"/>
      <c r="F1851" s="24" t="s">
        <v>56</v>
      </c>
      <c r="H1851" s="25"/>
      <c r="I1851" s="27">
        <f>SUMIFS(I$2:I$1824,F$2:F$1824,"Unitemized",E$2:E$1824,"Account II")</f>
        <v>250000</v>
      </c>
      <c r="J1851" s="27">
        <f>SUMIFS(J$2:J$1824,F$2:F$1824,"Unitemized",E$2:E$1824,"Account II")</f>
        <v>11707</v>
      </c>
      <c r="K1851" s="16"/>
    </row>
    <row r="1852" spans="1:11" ht="63" x14ac:dyDescent="0.2">
      <c r="A1852" s="16"/>
      <c r="B1852" s="16"/>
      <c r="C1852" s="16"/>
      <c r="D1852" s="16"/>
      <c r="E1852" s="14" t="s">
        <v>1807</v>
      </c>
      <c r="F1852" s="14"/>
      <c r="H1852" s="25"/>
      <c r="I1852" s="26">
        <f>SUMIF(E$2:E$1824,"Account JJ",I$2:I$1824)</f>
        <v>15350000</v>
      </c>
      <c r="J1852" s="26">
        <f>SUMIF(E$2:E$1824,"Account JJ",J$2:J$1824)</f>
        <v>14135000</v>
      </c>
      <c r="K1852" s="16"/>
    </row>
    <row r="1853" spans="1:11" x14ac:dyDescent="0.2">
      <c r="A1853" s="16"/>
      <c r="B1853" s="16"/>
      <c r="C1853" s="16"/>
      <c r="D1853" s="16"/>
      <c r="E1853" s="16"/>
      <c r="F1853" s="24" t="s">
        <v>11</v>
      </c>
      <c r="H1853" s="25"/>
      <c r="I1853" s="27">
        <f>SUMIFS(I$2:I$1824,F$2:F$1824,"Itemized",E$2:E$1824,"Account JJ")</f>
        <v>1250000</v>
      </c>
      <c r="J1853" s="27">
        <f>SUMIFS(J$2:J$1824,F$2:F$1824,"Itemized",E$2:E$1824,"Account JJ")</f>
        <v>35000</v>
      </c>
      <c r="K1853" s="16"/>
    </row>
    <row r="1854" spans="1:11" x14ac:dyDescent="0.2">
      <c r="A1854" s="16"/>
      <c r="B1854" s="16"/>
      <c r="C1854" s="16"/>
      <c r="D1854" s="16"/>
      <c r="E1854" s="16"/>
      <c r="F1854" s="24" t="s">
        <v>56</v>
      </c>
      <c r="H1854" s="25"/>
      <c r="I1854" s="27">
        <f>SUMIFS(I$2:I$1824,F$2:F$1824,"Unitemized",E$2:E$1824,"Account JJ")</f>
        <v>14100000</v>
      </c>
      <c r="J1854" s="27">
        <f>SUMIFS(J$2:J$1824,F$2:F$1824,"Unitemized",E$2:E$1824,"Account JJ")</f>
        <v>14100000</v>
      </c>
      <c r="K1854" s="16"/>
    </row>
  </sheetData>
  <conditionalFormatting sqref="F2:F1824">
    <cfRule type="containsBlanks" dxfId="49" priority="2">
      <formula>LEN(TRIM(F2))=0</formula>
    </cfRule>
  </conditionalFormatting>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7" r:id="rId35"/>
    <hyperlink ref="A36" r:id="rId36"/>
    <hyperlink ref="A38" r:id="rId37"/>
    <hyperlink ref="A39" r:id="rId38"/>
    <hyperlink ref="A40" r:id="rId39"/>
    <hyperlink ref="A41" r:id="rId40"/>
    <hyperlink ref="A42" r:id="rId41"/>
    <hyperlink ref="A43" r:id="rId42"/>
    <hyperlink ref="A44" r:id="rId43"/>
    <hyperlink ref="A45" r:id="rId44"/>
    <hyperlink ref="A46" r:id="rId45"/>
    <hyperlink ref="A47" r:id="rId46"/>
    <hyperlink ref="A48" r:id="rId47"/>
    <hyperlink ref="A49" r:id="rId48"/>
    <hyperlink ref="A50" r:id="rId49"/>
    <hyperlink ref="A51" r:id="rId50"/>
    <hyperlink ref="A52" r:id="rId51"/>
    <hyperlink ref="A53" r:id="rId52"/>
    <hyperlink ref="A54" r:id="rId53"/>
    <hyperlink ref="A55" r:id="rId54"/>
    <hyperlink ref="A56" r:id="rId55"/>
    <hyperlink ref="A57" r:id="rId56"/>
    <hyperlink ref="A58" r:id="rId57"/>
    <hyperlink ref="A59" r:id="rId58"/>
    <hyperlink ref="A60" r:id="rId59"/>
    <hyperlink ref="A61" r:id="rId60"/>
    <hyperlink ref="A62" r:id="rId61"/>
    <hyperlink ref="A63" r:id="rId62"/>
    <hyperlink ref="A64" r:id="rId63"/>
    <hyperlink ref="A65" r:id="rId64"/>
    <hyperlink ref="A66" r:id="rId65"/>
    <hyperlink ref="A67" r:id="rId66"/>
    <hyperlink ref="A68" r:id="rId67"/>
    <hyperlink ref="A69" r:id="rId68"/>
    <hyperlink ref="A70" r:id="rId69"/>
    <hyperlink ref="A71" r:id="rId70"/>
    <hyperlink ref="A72" r:id="rId71"/>
    <hyperlink ref="A73" r:id="rId72"/>
    <hyperlink ref="A74" r:id="rId73"/>
    <hyperlink ref="A75" r:id="rId74"/>
    <hyperlink ref="A76" r:id="rId75"/>
    <hyperlink ref="A77" r:id="rId76"/>
    <hyperlink ref="A78" r:id="rId77"/>
    <hyperlink ref="A79" r:id="rId78"/>
    <hyperlink ref="A80" r:id="rId79"/>
    <hyperlink ref="A81" r:id="rId80"/>
    <hyperlink ref="A82" r:id="rId81"/>
    <hyperlink ref="A83" r:id="rId82"/>
    <hyperlink ref="A84" r:id="rId83"/>
    <hyperlink ref="A85" r:id="rId84"/>
    <hyperlink ref="A86" r:id="rId85"/>
    <hyperlink ref="A87" r:id="rId86"/>
    <hyperlink ref="A88" r:id="rId87"/>
    <hyperlink ref="A89" r:id="rId88"/>
    <hyperlink ref="A90" r:id="rId89"/>
    <hyperlink ref="A91" r:id="rId90"/>
    <hyperlink ref="A92" r:id="rId91"/>
    <hyperlink ref="A93" r:id="rId92"/>
    <hyperlink ref="A94" r:id="rId93"/>
    <hyperlink ref="A95" r:id="rId94"/>
    <hyperlink ref="A96" r:id="rId95"/>
    <hyperlink ref="A97" r:id="rId96"/>
    <hyperlink ref="A98" r:id="rId97"/>
    <hyperlink ref="A99" r:id="rId98"/>
    <hyperlink ref="A100" r:id="rId99"/>
    <hyperlink ref="A101" r:id="rId100"/>
    <hyperlink ref="A102" r:id="rId101"/>
    <hyperlink ref="A103" r:id="rId102"/>
    <hyperlink ref="A104" r:id="rId103"/>
    <hyperlink ref="A105" r:id="rId104"/>
    <hyperlink ref="A106" r:id="rId105"/>
    <hyperlink ref="A107" r:id="rId106"/>
    <hyperlink ref="A108" r:id="rId107"/>
    <hyperlink ref="A109" r:id="rId108"/>
    <hyperlink ref="A110" r:id="rId109"/>
    <hyperlink ref="A111" r:id="rId110"/>
    <hyperlink ref="A112" r:id="rId111"/>
    <hyperlink ref="A113" r:id="rId112"/>
    <hyperlink ref="A114" r:id="rId113"/>
    <hyperlink ref="A115" r:id="rId114"/>
    <hyperlink ref="A116" r:id="rId115"/>
    <hyperlink ref="A119" r:id="rId116"/>
    <hyperlink ref="A118"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69" r:id="rId153"/>
    <hyperlink ref="A155" r:id="rId154"/>
    <hyperlink ref="A156" r:id="rId155"/>
    <hyperlink ref="A157" r:id="rId156"/>
    <hyperlink ref="A158" r:id="rId157"/>
    <hyperlink ref="A159" r:id="rId158"/>
    <hyperlink ref="A160" r:id="rId159"/>
    <hyperlink ref="A161" r:id="rId160"/>
    <hyperlink ref="A162" r:id="rId161"/>
    <hyperlink ref="A163" r:id="rId162"/>
    <hyperlink ref="A164" r:id="rId163"/>
    <hyperlink ref="A165" r:id="rId164"/>
    <hyperlink ref="A166" r:id="rId165"/>
    <hyperlink ref="A167" r:id="rId166"/>
    <hyperlink ref="A168" r:id="rId167"/>
    <hyperlink ref="A171" r:id="rId168"/>
    <hyperlink ref="A172" r:id="rId169"/>
    <hyperlink ref="A176" r:id="rId170"/>
    <hyperlink ref="A173" r:id="rId171"/>
    <hyperlink ref="A174" r:id="rId172"/>
    <hyperlink ref="A177" r:id="rId173"/>
    <hyperlink ref="A175" r:id="rId174"/>
    <hyperlink ref="A178" r:id="rId175"/>
    <hyperlink ref="A179" r:id="rId176"/>
    <hyperlink ref="A180" r:id="rId177"/>
    <hyperlink ref="A181" r:id="rId178"/>
    <hyperlink ref="A182" r:id="rId179"/>
    <hyperlink ref="A183" r:id="rId180"/>
    <hyperlink ref="A184" r:id="rId181"/>
    <hyperlink ref="A185" r:id="rId182"/>
    <hyperlink ref="A186" r:id="rId183"/>
    <hyperlink ref="A187" r:id="rId184"/>
    <hyperlink ref="A188" r:id="rId185"/>
    <hyperlink ref="A189" r:id="rId186"/>
    <hyperlink ref="A190" r:id="rId187"/>
    <hyperlink ref="A191" r:id="rId188"/>
    <hyperlink ref="A192" r:id="rId189"/>
    <hyperlink ref="A193" r:id="rId190"/>
    <hyperlink ref="A194" r:id="rId191"/>
    <hyperlink ref="A195" r:id="rId192"/>
    <hyperlink ref="A196" r:id="rId193"/>
    <hyperlink ref="A197" r:id="rId194"/>
    <hyperlink ref="A198" r:id="rId195"/>
    <hyperlink ref="A199" r:id="rId196"/>
    <hyperlink ref="A200" r:id="rId197"/>
    <hyperlink ref="A201" r:id="rId198"/>
    <hyperlink ref="A211" r:id="rId199"/>
    <hyperlink ref="A202" r:id="rId200"/>
    <hyperlink ref="A203" r:id="rId201"/>
    <hyperlink ref="A204" r:id="rId202"/>
    <hyperlink ref="A205" r:id="rId203"/>
    <hyperlink ref="A206" r:id="rId204"/>
    <hyperlink ref="A207" r:id="rId205"/>
    <hyperlink ref="A208" r:id="rId206"/>
    <hyperlink ref="A209" r:id="rId207"/>
    <hyperlink ref="A210" r:id="rId208"/>
    <hyperlink ref="A212" r:id="rId209"/>
    <hyperlink ref="A213" r:id="rId210"/>
    <hyperlink ref="A214" r:id="rId211"/>
    <hyperlink ref="A215" r:id="rId212"/>
    <hyperlink ref="A216" r:id="rId213"/>
    <hyperlink ref="A217" r:id="rId214"/>
    <hyperlink ref="A218" r:id="rId215"/>
    <hyperlink ref="A219" r:id="rId216"/>
    <hyperlink ref="A220" r:id="rId217"/>
    <hyperlink ref="A221" r:id="rId218"/>
    <hyperlink ref="A222" r:id="rId219"/>
    <hyperlink ref="A223" r:id="rId220"/>
    <hyperlink ref="A224" r:id="rId221"/>
    <hyperlink ref="A225" r:id="rId222"/>
    <hyperlink ref="A226" r:id="rId223"/>
    <hyperlink ref="A227" r:id="rId224"/>
    <hyperlink ref="A228" r:id="rId225"/>
    <hyperlink ref="A229" r:id="rId226"/>
    <hyperlink ref="A230" r:id="rId227"/>
    <hyperlink ref="A231" r:id="rId228"/>
    <hyperlink ref="A232" r:id="rId229"/>
    <hyperlink ref="A233" r:id="rId230"/>
    <hyperlink ref="A234" r:id="rId231"/>
    <hyperlink ref="A235" r:id="rId232"/>
    <hyperlink ref="A236" r:id="rId233"/>
    <hyperlink ref="A237" r:id="rId234"/>
    <hyperlink ref="A238" r:id="rId235"/>
    <hyperlink ref="A239" r:id="rId236"/>
    <hyperlink ref="A240" r:id="rId237"/>
    <hyperlink ref="A241" r:id="rId238"/>
    <hyperlink ref="A242" r:id="rId239"/>
    <hyperlink ref="A243" r:id="rId240"/>
    <hyperlink ref="A244" r:id="rId241"/>
    <hyperlink ref="A245" r:id="rId242"/>
    <hyperlink ref="A246" r:id="rId243"/>
    <hyperlink ref="A247" r:id="rId244"/>
    <hyperlink ref="A248" r:id="rId245"/>
    <hyperlink ref="A249" r:id="rId246"/>
    <hyperlink ref="A250" r:id="rId247"/>
    <hyperlink ref="A251" r:id="rId248"/>
    <hyperlink ref="A252" r:id="rId249"/>
    <hyperlink ref="A253" r:id="rId250"/>
    <hyperlink ref="A254" r:id="rId251"/>
    <hyperlink ref="A255" r:id="rId252"/>
    <hyperlink ref="A256" r:id="rId253"/>
    <hyperlink ref="A257" r:id="rId254"/>
    <hyperlink ref="A258" r:id="rId255"/>
    <hyperlink ref="A259" r:id="rId256"/>
    <hyperlink ref="A260" r:id="rId257"/>
    <hyperlink ref="A261" r:id="rId258"/>
    <hyperlink ref="A262" r:id="rId259"/>
    <hyperlink ref="A263" r:id="rId260"/>
    <hyperlink ref="A264" r:id="rId261"/>
    <hyperlink ref="A265" r:id="rId262"/>
    <hyperlink ref="A266" r:id="rId263"/>
    <hyperlink ref="A267" r:id="rId264"/>
    <hyperlink ref="A268" r:id="rId265"/>
    <hyperlink ref="A269" r:id="rId266"/>
    <hyperlink ref="A270" r:id="rId267"/>
    <hyperlink ref="A271" r:id="rId268"/>
    <hyperlink ref="A272" r:id="rId269"/>
    <hyperlink ref="A273" r:id="rId270"/>
    <hyperlink ref="A274" r:id="rId271"/>
    <hyperlink ref="A275" r:id="rId272"/>
    <hyperlink ref="A276" r:id="rId273"/>
    <hyperlink ref="A277" r:id="rId274"/>
    <hyperlink ref="A278" r:id="rId275"/>
    <hyperlink ref="A279" r:id="rId276"/>
    <hyperlink ref="A280" r:id="rId277"/>
    <hyperlink ref="A281" r:id="rId278"/>
    <hyperlink ref="A282" r:id="rId279"/>
    <hyperlink ref="A283" r:id="rId280"/>
    <hyperlink ref="A284" r:id="rId281"/>
    <hyperlink ref="A285" r:id="rId282"/>
    <hyperlink ref="A286" r:id="rId283"/>
    <hyperlink ref="A287" r:id="rId284"/>
    <hyperlink ref="A288" r:id="rId285"/>
    <hyperlink ref="A289" r:id="rId286"/>
    <hyperlink ref="A296" r:id="rId287"/>
    <hyperlink ref="A290" r:id="rId288"/>
    <hyperlink ref="A291" r:id="rId289"/>
    <hyperlink ref="A292" r:id="rId290"/>
    <hyperlink ref="A293" r:id="rId291"/>
    <hyperlink ref="A294" r:id="rId292"/>
    <hyperlink ref="A295" r:id="rId293"/>
    <hyperlink ref="A297" r:id="rId294"/>
    <hyperlink ref="A298" r:id="rId295"/>
    <hyperlink ref="A299" r:id="rId296"/>
    <hyperlink ref="A300" r:id="rId297"/>
    <hyperlink ref="A301" r:id="rId298"/>
    <hyperlink ref="A302" r:id="rId299"/>
    <hyperlink ref="A303" r:id="rId300"/>
    <hyperlink ref="A304" r:id="rId301"/>
    <hyperlink ref="A305" r:id="rId302"/>
    <hyperlink ref="A306" r:id="rId303"/>
    <hyperlink ref="A307" r:id="rId304"/>
    <hyperlink ref="A308" r:id="rId305"/>
    <hyperlink ref="A309" r:id="rId306"/>
    <hyperlink ref="A310" r:id="rId307"/>
    <hyperlink ref="A311" r:id="rId308"/>
    <hyperlink ref="A312" r:id="rId309"/>
    <hyperlink ref="A313" r:id="rId310"/>
    <hyperlink ref="A314" r:id="rId311"/>
    <hyperlink ref="A315" r:id="rId312"/>
    <hyperlink ref="A316" r:id="rId313"/>
    <hyperlink ref="A317" r:id="rId314"/>
    <hyperlink ref="A318" r:id="rId315"/>
    <hyperlink ref="A319" r:id="rId316"/>
    <hyperlink ref="A320" r:id="rId317"/>
    <hyperlink ref="A321" r:id="rId318"/>
    <hyperlink ref="A322" r:id="rId319"/>
    <hyperlink ref="A323" r:id="rId320"/>
    <hyperlink ref="A324" r:id="rId321"/>
    <hyperlink ref="A325" r:id="rId322"/>
    <hyperlink ref="A326" r:id="rId323"/>
    <hyperlink ref="A327" r:id="rId324"/>
    <hyperlink ref="A328" r:id="rId325"/>
    <hyperlink ref="A329" r:id="rId326"/>
    <hyperlink ref="A330" r:id="rId327"/>
    <hyperlink ref="A331" r:id="rId328"/>
    <hyperlink ref="A332" r:id="rId329"/>
    <hyperlink ref="A333" r:id="rId330"/>
    <hyperlink ref="A334" r:id="rId331"/>
    <hyperlink ref="A335" r:id="rId332"/>
    <hyperlink ref="A336" r:id="rId333"/>
    <hyperlink ref="A337" r:id="rId334"/>
    <hyperlink ref="A338" r:id="rId335"/>
    <hyperlink ref="A339" r:id="rId336"/>
    <hyperlink ref="A340" r:id="rId337"/>
    <hyperlink ref="A341" r:id="rId338"/>
    <hyperlink ref="A342" r:id="rId339"/>
    <hyperlink ref="A343" r:id="rId340"/>
    <hyperlink ref="A344" r:id="rId341"/>
    <hyperlink ref="A345" r:id="rId342"/>
    <hyperlink ref="A346" r:id="rId343"/>
    <hyperlink ref="A347" r:id="rId344"/>
    <hyperlink ref="A348" r:id="rId345"/>
    <hyperlink ref="A352" r:id="rId346"/>
    <hyperlink ref="A349" r:id="rId347"/>
    <hyperlink ref="A350" r:id="rId348"/>
    <hyperlink ref="A351" r:id="rId349"/>
    <hyperlink ref="A353" r:id="rId350"/>
    <hyperlink ref="A354" r:id="rId351"/>
    <hyperlink ref="A355" r:id="rId352"/>
    <hyperlink ref="A356" r:id="rId353"/>
    <hyperlink ref="A357" r:id="rId354"/>
    <hyperlink ref="A358" r:id="rId355"/>
    <hyperlink ref="A359" r:id="rId356"/>
    <hyperlink ref="A360" r:id="rId357"/>
    <hyperlink ref="A361" r:id="rId358"/>
    <hyperlink ref="A362" r:id="rId359"/>
    <hyperlink ref="A363" r:id="rId360"/>
    <hyperlink ref="A364" r:id="rId361"/>
    <hyperlink ref="A365" r:id="rId362"/>
    <hyperlink ref="A366" r:id="rId363"/>
    <hyperlink ref="A367" r:id="rId364"/>
    <hyperlink ref="A368" r:id="rId365"/>
    <hyperlink ref="A369" r:id="rId366"/>
    <hyperlink ref="A370" r:id="rId367"/>
    <hyperlink ref="A371" r:id="rId368"/>
    <hyperlink ref="A372" r:id="rId369"/>
    <hyperlink ref="A373" r:id="rId370"/>
    <hyperlink ref="A374" r:id="rId371"/>
    <hyperlink ref="A375" r:id="rId372"/>
    <hyperlink ref="A376" r:id="rId373"/>
    <hyperlink ref="A377" r:id="rId374"/>
    <hyperlink ref="A378" r:id="rId375"/>
    <hyperlink ref="A379" r:id="rId376"/>
    <hyperlink ref="A380" r:id="rId377"/>
    <hyperlink ref="A381" r:id="rId378"/>
    <hyperlink ref="A382" r:id="rId379"/>
    <hyperlink ref="A383" r:id="rId380"/>
    <hyperlink ref="A384" r:id="rId381"/>
    <hyperlink ref="A385" r:id="rId382"/>
    <hyperlink ref="A386" r:id="rId383"/>
    <hyperlink ref="A387" r:id="rId384"/>
    <hyperlink ref="A388" r:id="rId385"/>
    <hyperlink ref="A389" r:id="rId386"/>
    <hyperlink ref="A390" r:id="rId387"/>
    <hyperlink ref="A391" r:id="rId388"/>
    <hyperlink ref="A392" r:id="rId389"/>
    <hyperlink ref="A393" r:id="rId390"/>
    <hyperlink ref="A394" r:id="rId391"/>
    <hyperlink ref="A395" r:id="rId392"/>
    <hyperlink ref="A396" r:id="rId393"/>
    <hyperlink ref="A397" r:id="rId394"/>
    <hyperlink ref="A398" r:id="rId395"/>
    <hyperlink ref="A399" r:id="rId396"/>
    <hyperlink ref="A400" r:id="rId397"/>
    <hyperlink ref="A401" r:id="rId398"/>
    <hyperlink ref="A402" r:id="rId399"/>
    <hyperlink ref="A403" r:id="rId400"/>
    <hyperlink ref="A404" r:id="rId401"/>
    <hyperlink ref="A405" r:id="rId402"/>
    <hyperlink ref="A406" r:id="rId403"/>
    <hyperlink ref="A407" r:id="rId404"/>
    <hyperlink ref="A408" r:id="rId405"/>
    <hyperlink ref="A409" r:id="rId406"/>
    <hyperlink ref="A410" r:id="rId407"/>
    <hyperlink ref="A411" r:id="rId408"/>
    <hyperlink ref="A412" r:id="rId409"/>
    <hyperlink ref="A413" r:id="rId410"/>
    <hyperlink ref="A414" r:id="rId411"/>
    <hyperlink ref="A415" r:id="rId412"/>
    <hyperlink ref="A416" r:id="rId413"/>
    <hyperlink ref="A417" r:id="rId414"/>
    <hyperlink ref="A418" r:id="rId415"/>
    <hyperlink ref="A419" r:id="rId416"/>
    <hyperlink ref="A420" r:id="rId417"/>
    <hyperlink ref="A421" r:id="rId418"/>
    <hyperlink ref="A422" r:id="rId419"/>
    <hyperlink ref="A423" r:id="rId420"/>
    <hyperlink ref="A424" r:id="rId421"/>
    <hyperlink ref="A425" r:id="rId422"/>
    <hyperlink ref="A426" r:id="rId423"/>
    <hyperlink ref="A427" r:id="rId424"/>
    <hyperlink ref="A428" r:id="rId425"/>
    <hyperlink ref="A429" r:id="rId426"/>
    <hyperlink ref="A430" r:id="rId427"/>
    <hyperlink ref="A431" r:id="rId428"/>
    <hyperlink ref="A432" r:id="rId429"/>
    <hyperlink ref="A433" r:id="rId430"/>
    <hyperlink ref="A434" r:id="rId431"/>
    <hyperlink ref="A435" r:id="rId432"/>
    <hyperlink ref="A436" r:id="rId433"/>
    <hyperlink ref="A437" r:id="rId434"/>
    <hyperlink ref="A438" r:id="rId435"/>
    <hyperlink ref="A439" r:id="rId436"/>
    <hyperlink ref="A440" r:id="rId437"/>
    <hyperlink ref="A441" r:id="rId438"/>
    <hyperlink ref="A442" r:id="rId439"/>
    <hyperlink ref="A443" r:id="rId440"/>
    <hyperlink ref="A444" r:id="rId441"/>
    <hyperlink ref="A445" r:id="rId442"/>
    <hyperlink ref="A446" r:id="rId443"/>
    <hyperlink ref="A447" r:id="rId444"/>
    <hyperlink ref="A448" r:id="rId445"/>
    <hyperlink ref="A449" r:id="rId446"/>
    <hyperlink ref="A450" r:id="rId447"/>
    <hyperlink ref="A451" r:id="rId448"/>
    <hyperlink ref="A452" r:id="rId449"/>
    <hyperlink ref="A453" r:id="rId450"/>
    <hyperlink ref="A454" r:id="rId451"/>
    <hyperlink ref="A455" r:id="rId452"/>
    <hyperlink ref="A456" r:id="rId453"/>
    <hyperlink ref="A457" r:id="rId454"/>
    <hyperlink ref="A458" r:id="rId455"/>
    <hyperlink ref="A459" r:id="rId456"/>
    <hyperlink ref="A460" r:id="rId457"/>
    <hyperlink ref="A461" r:id="rId458"/>
    <hyperlink ref="A462" r:id="rId459"/>
    <hyperlink ref="A463" r:id="rId460"/>
    <hyperlink ref="A464" r:id="rId461"/>
    <hyperlink ref="A465" r:id="rId462"/>
    <hyperlink ref="A466" r:id="rId463"/>
    <hyperlink ref="A467" r:id="rId464"/>
    <hyperlink ref="A468" r:id="rId465"/>
    <hyperlink ref="A469" r:id="rId466"/>
    <hyperlink ref="A470" r:id="rId467"/>
    <hyperlink ref="A471" r:id="rId468"/>
    <hyperlink ref="A472" r:id="rId469"/>
    <hyperlink ref="A473" r:id="rId470"/>
    <hyperlink ref="A474" r:id="rId471"/>
    <hyperlink ref="A475" r:id="rId472"/>
    <hyperlink ref="A476" r:id="rId473"/>
    <hyperlink ref="A477" r:id="rId474"/>
    <hyperlink ref="A478" r:id="rId475"/>
    <hyperlink ref="A479" r:id="rId476"/>
    <hyperlink ref="A480" r:id="rId477"/>
    <hyperlink ref="A481" r:id="rId478"/>
    <hyperlink ref="A482" r:id="rId479"/>
    <hyperlink ref="A483" r:id="rId480"/>
    <hyperlink ref="A484" r:id="rId481"/>
    <hyperlink ref="A485" r:id="rId482"/>
    <hyperlink ref="A486" r:id="rId483"/>
    <hyperlink ref="A487" r:id="rId484"/>
    <hyperlink ref="A488" r:id="rId485"/>
    <hyperlink ref="A489" r:id="rId486"/>
    <hyperlink ref="A490" r:id="rId487"/>
    <hyperlink ref="A491" r:id="rId488"/>
    <hyperlink ref="A492" r:id="rId489"/>
    <hyperlink ref="A493" r:id="rId490"/>
    <hyperlink ref="A494" r:id="rId491"/>
    <hyperlink ref="A495" r:id="rId492"/>
    <hyperlink ref="A496" r:id="rId493"/>
    <hyperlink ref="A497" r:id="rId494"/>
    <hyperlink ref="A498" r:id="rId495"/>
    <hyperlink ref="A499" r:id="rId496"/>
    <hyperlink ref="A500" r:id="rId497"/>
    <hyperlink ref="A501" r:id="rId498"/>
    <hyperlink ref="A502" r:id="rId499"/>
    <hyperlink ref="A503" r:id="rId500"/>
    <hyperlink ref="A504" r:id="rId501"/>
    <hyperlink ref="A505" r:id="rId502"/>
    <hyperlink ref="A506" r:id="rId503"/>
    <hyperlink ref="A507" r:id="rId504"/>
    <hyperlink ref="A508" r:id="rId505"/>
    <hyperlink ref="A509" r:id="rId506"/>
    <hyperlink ref="A510" r:id="rId507"/>
    <hyperlink ref="A511" r:id="rId508"/>
    <hyperlink ref="A512" r:id="rId509"/>
    <hyperlink ref="A513" r:id="rId510"/>
    <hyperlink ref="A514" r:id="rId511"/>
    <hyperlink ref="A515" r:id="rId512"/>
    <hyperlink ref="A516" r:id="rId513"/>
    <hyperlink ref="A517" r:id="rId514"/>
    <hyperlink ref="A518" r:id="rId515"/>
    <hyperlink ref="A519" r:id="rId516"/>
    <hyperlink ref="A520" r:id="rId517"/>
    <hyperlink ref="A521" r:id="rId518"/>
    <hyperlink ref="A522" r:id="rId519"/>
    <hyperlink ref="A523" r:id="rId520"/>
    <hyperlink ref="A524" r:id="rId521"/>
    <hyperlink ref="A525" r:id="rId522"/>
    <hyperlink ref="A526" r:id="rId523"/>
    <hyperlink ref="A527" r:id="rId524"/>
    <hyperlink ref="A528" r:id="rId525"/>
    <hyperlink ref="A529" r:id="rId526"/>
    <hyperlink ref="A530" r:id="rId527"/>
    <hyperlink ref="A531" r:id="rId528"/>
    <hyperlink ref="A532" r:id="rId529"/>
    <hyperlink ref="A533" r:id="rId530"/>
    <hyperlink ref="A534" r:id="rId531"/>
    <hyperlink ref="A535" r:id="rId532"/>
    <hyperlink ref="A536" r:id="rId533"/>
    <hyperlink ref="A537" r:id="rId534"/>
    <hyperlink ref="A538" r:id="rId535"/>
    <hyperlink ref="A539" r:id="rId536"/>
    <hyperlink ref="A540" r:id="rId537"/>
    <hyperlink ref="A541" r:id="rId538"/>
    <hyperlink ref="A542" r:id="rId539"/>
    <hyperlink ref="A543" r:id="rId540"/>
    <hyperlink ref="A544" r:id="rId541"/>
    <hyperlink ref="A545" r:id="rId542"/>
    <hyperlink ref="A546" r:id="rId543"/>
    <hyperlink ref="A547" r:id="rId544"/>
    <hyperlink ref="A548" r:id="rId545"/>
    <hyperlink ref="A549" r:id="rId546"/>
    <hyperlink ref="A550" r:id="rId547"/>
    <hyperlink ref="A551" r:id="rId548"/>
    <hyperlink ref="A552" r:id="rId549"/>
    <hyperlink ref="A553" r:id="rId550"/>
    <hyperlink ref="A554" r:id="rId551"/>
    <hyperlink ref="A555" r:id="rId552"/>
    <hyperlink ref="A556" r:id="rId553"/>
    <hyperlink ref="A557" r:id="rId554"/>
    <hyperlink ref="A558" r:id="rId555"/>
    <hyperlink ref="A559" r:id="rId556"/>
    <hyperlink ref="A560" r:id="rId557"/>
    <hyperlink ref="A561" r:id="rId558"/>
    <hyperlink ref="A562" r:id="rId559"/>
    <hyperlink ref="A563" r:id="rId560"/>
    <hyperlink ref="A564" r:id="rId561"/>
    <hyperlink ref="A565" r:id="rId562"/>
    <hyperlink ref="A566" r:id="rId563"/>
    <hyperlink ref="A567" r:id="rId564"/>
    <hyperlink ref="A568" r:id="rId565"/>
    <hyperlink ref="A569" r:id="rId566"/>
    <hyperlink ref="A570" r:id="rId567"/>
    <hyperlink ref="A571" r:id="rId568"/>
    <hyperlink ref="A572" r:id="rId569"/>
    <hyperlink ref="A573" r:id="rId570"/>
    <hyperlink ref="A574" r:id="rId571"/>
    <hyperlink ref="A575" r:id="rId572"/>
    <hyperlink ref="A576" r:id="rId573"/>
    <hyperlink ref="A577" r:id="rId574"/>
    <hyperlink ref="A578" r:id="rId575"/>
    <hyperlink ref="A579" r:id="rId576"/>
    <hyperlink ref="A580" r:id="rId577"/>
    <hyperlink ref="A581" r:id="rId578"/>
    <hyperlink ref="A582" r:id="rId579"/>
    <hyperlink ref="A583" r:id="rId580"/>
    <hyperlink ref="A584" r:id="rId581"/>
    <hyperlink ref="A585" r:id="rId582"/>
    <hyperlink ref="A586" r:id="rId583"/>
    <hyperlink ref="A587" r:id="rId584"/>
    <hyperlink ref="A588" r:id="rId585"/>
    <hyperlink ref="A589" r:id="rId586"/>
    <hyperlink ref="A590" r:id="rId587"/>
    <hyperlink ref="A591" r:id="rId588"/>
    <hyperlink ref="A592" r:id="rId589"/>
    <hyperlink ref="A593" r:id="rId590"/>
    <hyperlink ref="A594" r:id="rId591"/>
    <hyperlink ref="A595" r:id="rId592"/>
    <hyperlink ref="A596" r:id="rId593"/>
    <hyperlink ref="A597" r:id="rId594"/>
    <hyperlink ref="A598" r:id="rId595"/>
    <hyperlink ref="A599" r:id="rId596"/>
    <hyperlink ref="A600" r:id="rId597"/>
    <hyperlink ref="A601" r:id="rId598"/>
    <hyperlink ref="A602" r:id="rId599"/>
    <hyperlink ref="A603" r:id="rId600"/>
    <hyperlink ref="A604" r:id="rId601"/>
    <hyperlink ref="A605" r:id="rId602"/>
    <hyperlink ref="A606" r:id="rId603"/>
    <hyperlink ref="A607" r:id="rId604"/>
    <hyperlink ref="A608" r:id="rId605"/>
    <hyperlink ref="A609" r:id="rId606"/>
    <hyperlink ref="A610" r:id="rId607"/>
    <hyperlink ref="A611" r:id="rId608"/>
    <hyperlink ref="A612" r:id="rId609"/>
    <hyperlink ref="A613" r:id="rId610"/>
    <hyperlink ref="A614" r:id="rId611"/>
    <hyperlink ref="A615" r:id="rId612"/>
    <hyperlink ref="A616" r:id="rId613"/>
    <hyperlink ref="A617" r:id="rId614"/>
    <hyperlink ref="A618" r:id="rId615"/>
    <hyperlink ref="A619" r:id="rId616"/>
    <hyperlink ref="A620" r:id="rId617"/>
    <hyperlink ref="A621" r:id="rId618"/>
    <hyperlink ref="A622" r:id="rId619"/>
    <hyperlink ref="A623" r:id="rId620"/>
    <hyperlink ref="A624" r:id="rId621"/>
    <hyperlink ref="A625" r:id="rId622"/>
    <hyperlink ref="A626" r:id="rId623"/>
    <hyperlink ref="A627" r:id="rId624"/>
    <hyperlink ref="A628" r:id="rId625"/>
    <hyperlink ref="A629" r:id="rId626"/>
    <hyperlink ref="A630" r:id="rId627"/>
    <hyperlink ref="A631" r:id="rId628"/>
    <hyperlink ref="A632" r:id="rId629"/>
    <hyperlink ref="A633" r:id="rId630"/>
    <hyperlink ref="A634" r:id="rId631"/>
    <hyperlink ref="A635" r:id="rId632"/>
    <hyperlink ref="A636" r:id="rId633"/>
    <hyperlink ref="A637" r:id="rId634"/>
    <hyperlink ref="A638" r:id="rId635"/>
    <hyperlink ref="A639" r:id="rId636"/>
    <hyperlink ref="A640" r:id="rId637"/>
    <hyperlink ref="A641" r:id="rId638"/>
    <hyperlink ref="A642" r:id="rId639"/>
    <hyperlink ref="A643" r:id="rId640"/>
    <hyperlink ref="A644" r:id="rId641"/>
    <hyperlink ref="A645" r:id="rId642"/>
    <hyperlink ref="A646" r:id="rId643"/>
    <hyperlink ref="A647" r:id="rId644"/>
    <hyperlink ref="A648" r:id="rId645"/>
    <hyperlink ref="A649" r:id="rId646"/>
    <hyperlink ref="A650" r:id="rId647"/>
    <hyperlink ref="A651" r:id="rId648"/>
    <hyperlink ref="A652" r:id="rId649"/>
    <hyperlink ref="A653" r:id="rId650"/>
    <hyperlink ref="A654" r:id="rId651"/>
    <hyperlink ref="A655" r:id="rId652"/>
    <hyperlink ref="A656" r:id="rId653"/>
    <hyperlink ref="A657" r:id="rId654"/>
    <hyperlink ref="A658" r:id="rId655"/>
    <hyperlink ref="A659" r:id="rId656"/>
    <hyperlink ref="A660" r:id="rId657"/>
    <hyperlink ref="A661" r:id="rId658"/>
    <hyperlink ref="A662" r:id="rId659"/>
    <hyperlink ref="A663" r:id="rId660"/>
    <hyperlink ref="A664" r:id="rId661"/>
    <hyperlink ref="A665" r:id="rId662"/>
    <hyperlink ref="A666" r:id="rId663"/>
    <hyperlink ref="A667" r:id="rId664"/>
    <hyperlink ref="A668" r:id="rId665"/>
    <hyperlink ref="A669" r:id="rId666"/>
    <hyperlink ref="A670" r:id="rId667"/>
    <hyperlink ref="A671" r:id="rId668"/>
    <hyperlink ref="A672" r:id="rId669"/>
    <hyperlink ref="A673" r:id="rId670"/>
    <hyperlink ref="A674" r:id="rId671"/>
    <hyperlink ref="A675" r:id="rId672"/>
    <hyperlink ref="A676" r:id="rId673"/>
    <hyperlink ref="A677" r:id="rId674"/>
    <hyperlink ref="A678" r:id="rId675"/>
    <hyperlink ref="A679" r:id="rId676"/>
    <hyperlink ref="A680" r:id="rId677"/>
    <hyperlink ref="A681" r:id="rId678"/>
    <hyperlink ref="A682" r:id="rId679"/>
    <hyperlink ref="A683" r:id="rId680"/>
    <hyperlink ref="A684" r:id="rId681"/>
    <hyperlink ref="A685" r:id="rId682"/>
    <hyperlink ref="A686" r:id="rId683"/>
    <hyperlink ref="A687" r:id="rId684"/>
    <hyperlink ref="A688" r:id="rId685"/>
    <hyperlink ref="A689" r:id="rId686"/>
    <hyperlink ref="A690" r:id="rId687"/>
    <hyperlink ref="A691" r:id="rId688"/>
    <hyperlink ref="A692" r:id="rId689"/>
    <hyperlink ref="A693" r:id="rId690"/>
    <hyperlink ref="A694" r:id="rId691"/>
    <hyperlink ref="A695" r:id="rId692"/>
    <hyperlink ref="A696" r:id="rId693"/>
    <hyperlink ref="A697" r:id="rId694"/>
    <hyperlink ref="A698" r:id="rId695"/>
    <hyperlink ref="A699" r:id="rId696"/>
    <hyperlink ref="A700" r:id="rId697"/>
    <hyperlink ref="A701" r:id="rId698"/>
    <hyperlink ref="A702" r:id="rId699"/>
    <hyperlink ref="A703" r:id="rId700"/>
    <hyperlink ref="A704" r:id="rId701"/>
    <hyperlink ref="A705" r:id="rId702"/>
    <hyperlink ref="A706" r:id="rId703"/>
    <hyperlink ref="A707" r:id="rId704"/>
    <hyperlink ref="A708" r:id="rId705"/>
    <hyperlink ref="A709" r:id="rId706"/>
    <hyperlink ref="A710" r:id="rId707"/>
    <hyperlink ref="A711" r:id="rId708"/>
    <hyperlink ref="A712" r:id="rId709"/>
    <hyperlink ref="A713" r:id="rId710"/>
    <hyperlink ref="A714" r:id="rId711"/>
    <hyperlink ref="A715" r:id="rId712"/>
    <hyperlink ref="A716" r:id="rId713"/>
    <hyperlink ref="A717" r:id="rId714"/>
    <hyperlink ref="A718" r:id="rId715"/>
    <hyperlink ref="A719" r:id="rId716"/>
    <hyperlink ref="A720" r:id="rId717"/>
    <hyperlink ref="A721" r:id="rId718"/>
    <hyperlink ref="A722" r:id="rId719"/>
    <hyperlink ref="A723" r:id="rId720"/>
    <hyperlink ref="A724" r:id="rId721"/>
    <hyperlink ref="A725" r:id="rId722"/>
    <hyperlink ref="A726" r:id="rId723"/>
    <hyperlink ref="A727" r:id="rId724"/>
    <hyperlink ref="A728" r:id="rId725"/>
    <hyperlink ref="A729" r:id="rId726"/>
    <hyperlink ref="A730" r:id="rId727"/>
    <hyperlink ref="A731" r:id="rId728"/>
    <hyperlink ref="A732" r:id="rId729"/>
    <hyperlink ref="A733" r:id="rId730"/>
    <hyperlink ref="A734" r:id="rId731"/>
    <hyperlink ref="A735" r:id="rId732"/>
    <hyperlink ref="A746" r:id="rId733"/>
    <hyperlink ref="A736" r:id="rId734"/>
    <hyperlink ref="A737" r:id="rId735"/>
    <hyperlink ref="A738" r:id="rId736"/>
    <hyperlink ref="A739" r:id="rId737"/>
    <hyperlink ref="A740" r:id="rId738"/>
    <hyperlink ref="A741" r:id="rId739"/>
    <hyperlink ref="A742" r:id="rId740"/>
    <hyperlink ref="A743" r:id="rId741"/>
    <hyperlink ref="A744" r:id="rId742"/>
    <hyperlink ref="A745" r:id="rId743"/>
    <hyperlink ref="A747" r:id="rId744"/>
    <hyperlink ref="A748" r:id="rId745"/>
    <hyperlink ref="A749" r:id="rId746"/>
    <hyperlink ref="A750" r:id="rId747"/>
    <hyperlink ref="A751" r:id="rId748"/>
    <hyperlink ref="A752" r:id="rId749"/>
    <hyperlink ref="A753" r:id="rId750"/>
    <hyperlink ref="A754" r:id="rId751"/>
    <hyperlink ref="A755" r:id="rId752"/>
    <hyperlink ref="A756" r:id="rId753"/>
    <hyperlink ref="A757" r:id="rId754"/>
    <hyperlink ref="A758" r:id="rId755"/>
    <hyperlink ref="A759" r:id="rId756"/>
    <hyperlink ref="A777" r:id="rId757"/>
    <hyperlink ref="A760" r:id="rId758"/>
    <hyperlink ref="A761" r:id="rId759"/>
    <hyperlink ref="A762" r:id="rId760"/>
    <hyperlink ref="A763" r:id="rId761"/>
    <hyperlink ref="A764" r:id="rId762"/>
    <hyperlink ref="A765" r:id="rId763"/>
    <hyperlink ref="A766" r:id="rId764"/>
    <hyperlink ref="A767" r:id="rId765"/>
    <hyperlink ref="A768" r:id="rId766"/>
    <hyperlink ref="A769" r:id="rId767"/>
    <hyperlink ref="A770" r:id="rId768"/>
    <hyperlink ref="A771" r:id="rId769"/>
    <hyperlink ref="A772" r:id="rId770"/>
    <hyperlink ref="A773" r:id="rId771"/>
    <hyperlink ref="A774" r:id="rId772"/>
    <hyperlink ref="A775" r:id="rId773"/>
    <hyperlink ref="A776" r:id="rId774"/>
    <hyperlink ref="A778" r:id="rId775"/>
    <hyperlink ref="A779" r:id="rId776"/>
    <hyperlink ref="A780" r:id="rId777"/>
    <hyperlink ref="A781" r:id="rId778"/>
    <hyperlink ref="A782" r:id="rId779"/>
    <hyperlink ref="A783" r:id="rId780"/>
    <hyperlink ref="A784" r:id="rId781"/>
    <hyperlink ref="A785" r:id="rId782"/>
    <hyperlink ref="A786" r:id="rId783"/>
    <hyperlink ref="A787" r:id="rId784"/>
    <hyperlink ref="A788" r:id="rId785"/>
    <hyperlink ref="A789" r:id="rId786"/>
    <hyperlink ref="A790" r:id="rId787"/>
    <hyperlink ref="A791" r:id="rId788"/>
    <hyperlink ref="A792" r:id="rId789"/>
    <hyperlink ref="A793" r:id="rId790"/>
    <hyperlink ref="A794" r:id="rId791"/>
    <hyperlink ref="A795" r:id="rId792"/>
    <hyperlink ref="A796" r:id="rId793"/>
    <hyperlink ref="A797" r:id="rId794"/>
    <hyperlink ref="A798" r:id="rId795"/>
    <hyperlink ref="A799" r:id="rId796"/>
    <hyperlink ref="A800" r:id="rId797"/>
    <hyperlink ref="A801" r:id="rId798"/>
    <hyperlink ref="A802" r:id="rId799"/>
    <hyperlink ref="A803" r:id="rId800"/>
    <hyperlink ref="A804" r:id="rId801"/>
    <hyperlink ref="A805" r:id="rId802"/>
    <hyperlink ref="A806" r:id="rId803"/>
    <hyperlink ref="A807" r:id="rId804"/>
    <hyperlink ref="A808" r:id="rId805"/>
    <hyperlink ref="A809" r:id="rId806"/>
    <hyperlink ref="A810" r:id="rId807"/>
    <hyperlink ref="A811" r:id="rId808"/>
    <hyperlink ref="A812" r:id="rId809"/>
    <hyperlink ref="A813" r:id="rId810"/>
    <hyperlink ref="A814" r:id="rId811"/>
    <hyperlink ref="A815" r:id="rId812"/>
    <hyperlink ref="A816" r:id="rId813"/>
    <hyperlink ref="A817" r:id="rId814"/>
    <hyperlink ref="A824" r:id="rId815"/>
    <hyperlink ref="A818" r:id="rId816"/>
    <hyperlink ref="A819" r:id="rId817"/>
    <hyperlink ref="A820" r:id="rId818"/>
    <hyperlink ref="A821" r:id="rId819"/>
    <hyperlink ref="A822" r:id="rId820"/>
    <hyperlink ref="A823" r:id="rId821"/>
    <hyperlink ref="A828" r:id="rId822"/>
    <hyperlink ref="A825" r:id="rId823"/>
    <hyperlink ref="A826" r:id="rId824"/>
    <hyperlink ref="A827" r:id="rId825"/>
    <hyperlink ref="A832" r:id="rId826"/>
    <hyperlink ref="A833" r:id="rId827"/>
    <hyperlink ref="A834" r:id="rId828"/>
    <hyperlink ref="A835" r:id="rId829"/>
    <hyperlink ref="A836" r:id="rId830"/>
    <hyperlink ref="A837" r:id="rId831"/>
    <hyperlink ref="A838" r:id="rId832"/>
    <hyperlink ref="A839" r:id="rId833"/>
    <hyperlink ref="A840" r:id="rId834"/>
    <hyperlink ref="A841" r:id="rId835"/>
    <hyperlink ref="A842" r:id="rId836"/>
    <hyperlink ref="A843" r:id="rId837"/>
    <hyperlink ref="A844" r:id="rId838"/>
    <hyperlink ref="A845" r:id="rId839"/>
    <hyperlink ref="A846" r:id="rId840"/>
    <hyperlink ref="A847" r:id="rId841"/>
    <hyperlink ref="A848" r:id="rId842"/>
    <hyperlink ref="A849" r:id="rId843"/>
    <hyperlink ref="A850" r:id="rId844"/>
    <hyperlink ref="A851" r:id="rId845"/>
    <hyperlink ref="A852" r:id="rId846"/>
    <hyperlink ref="A853" r:id="rId847"/>
    <hyperlink ref="A854" r:id="rId848"/>
    <hyperlink ref="A855" r:id="rId849"/>
    <hyperlink ref="A856" r:id="rId850"/>
    <hyperlink ref="A857" r:id="rId851"/>
    <hyperlink ref="A858" r:id="rId852"/>
    <hyperlink ref="A859" r:id="rId853"/>
    <hyperlink ref="A860" r:id="rId854"/>
    <hyperlink ref="A861" r:id="rId855"/>
    <hyperlink ref="A862" r:id="rId856"/>
    <hyperlink ref="A863" r:id="rId857"/>
    <hyperlink ref="A864" r:id="rId858"/>
    <hyperlink ref="A865" r:id="rId859"/>
    <hyperlink ref="A866" r:id="rId860"/>
    <hyperlink ref="A867" r:id="rId861"/>
    <hyperlink ref="A868" r:id="rId862"/>
    <hyperlink ref="A869" r:id="rId863"/>
    <hyperlink ref="A870" r:id="rId864"/>
    <hyperlink ref="A871" r:id="rId865"/>
    <hyperlink ref="A872" r:id="rId866"/>
    <hyperlink ref="A873" r:id="rId867"/>
    <hyperlink ref="A874" r:id="rId868"/>
    <hyperlink ref="A875" r:id="rId869"/>
    <hyperlink ref="A876" r:id="rId870"/>
    <hyperlink ref="A877" r:id="rId871"/>
    <hyperlink ref="A878" r:id="rId872"/>
    <hyperlink ref="A879" r:id="rId873"/>
    <hyperlink ref="A880" r:id="rId874"/>
    <hyperlink ref="A881" r:id="rId875"/>
    <hyperlink ref="A882" r:id="rId876"/>
    <hyperlink ref="A883" r:id="rId877"/>
    <hyperlink ref="A884" r:id="rId878"/>
    <hyperlink ref="A885" r:id="rId879"/>
    <hyperlink ref="A886" r:id="rId880"/>
    <hyperlink ref="A887" r:id="rId881"/>
    <hyperlink ref="A888" r:id="rId882"/>
    <hyperlink ref="A889" r:id="rId883"/>
    <hyperlink ref="A890" r:id="rId884"/>
    <hyperlink ref="A891" r:id="rId885"/>
    <hyperlink ref="A892" r:id="rId886"/>
    <hyperlink ref="A893" r:id="rId887"/>
    <hyperlink ref="A894" r:id="rId888"/>
    <hyperlink ref="A895" r:id="rId889"/>
    <hyperlink ref="A896" r:id="rId890"/>
    <hyperlink ref="A897" r:id="rId891"/>
    <hyperlink ref="A898" r:id="rId892"/>
    <hyperlink ref="A899" r:id="rId893"/>
    <hyperlink ref="A900" r:id="rId894"/>
    <hyperlink ref="A901" r:id="rId895"/>
    <hyperlink ref="A902" r:id="rId896"/>
    <hyperlink ref="A903" r:id="rId897"/>
    <hyperlink ref="A904" r:id="rId898"/>
    <hyperlink ref="A905" r:id="rId899"/>
    <hyperlink ref="A906" r:id="rId900"/>
    <hyperlink ref="A907" r:id="rId901"/>
    <hyperlink ref="A908" r:id="rId902"/>
    <hyperlink ref="A909" r:id="rId903"/>
    <hyperlink ref="A910" r:id="rId904"/>
    <hyperlink ref="A911" r:id="rId905"/>
    <hyperlink ref="A912" r:id="rId906"/>
    <hyperlink ref="A913" r:id="rId907"/>
    <hyperlink ref="A914" r:id="rId908"/>
    <hyperlink ref="A915" r:id="rId909"/>
    <hyperlink ref="A916" r:id="rId910"/>
    <hyperlink ref="A917" r:id="rId911"/>
    <hyperlink ref="A918" r:id="rId912"/>
    <hyperlink ref="A919" r:id="rId913"/>
    <hyperlink ref="A920" r:id="rId914"/>
    <hyperlink ref="A921" r:id="rId915"/>
    <hyperlink ref="A922" r:id="rId916"/>
    <hyperlink ref="A923" r:id="rId917"/>
    <hyperlink ref="A924" r:id="rId918"/>
    <hyperlink ref="A925" r:id="rId919"/>
    <hyperlink ref="A926" r:id="rId920"/>
    <hyperlink ref="A927" r:id="rId921"/>
    <hyperlink ref="A928" r:id="rId922"/>
    <hyperlink ref="A929" r:id="rId923"/>
    <hyperlink ref="A930" r:id="rId924"/>
    <hyperlink ref="A931" r:id="rId925"/>
    <hyperlink ref="A932" r:id="rId926"/>
    <hyperlink ref="A933" r:id="rId927"/>
    <hyperlink ref="A934" r:id="rId928"/>
    <hyperlink ref="A935" r:id="rId929"/>
    <hyperlink ref="A936" r:id="rId930"/>
    <hyperlink ref="A937" r:id="rId931"/>
    <hyperlink ref="A938" r:id="rId932"/>
    <hyperlink ref="A939" r:id="rId933"/>
    <hyperlink ref="A940" r:id="rId934"/>
    <hyperlink ref="A941" r:id="rId935"/>
    <hyperlink ref="A942" r:id="rId936"/>
    <hyperlink ref="A943" r:id="rId937"/>
    <hyperlink ref="A944" r:id="rId938"/>
    <hyperlink ref="A945" r:id="rId939"/>
    <hyperlink ref="A946" r:id="rId940"/>
    <hyperlink ref="A947" r:id="rId941"/>
    <hyperlink ref="A948" r:id="rId942"/>
    <hyperlink ref="A949" r:id="rId943"/>
    <hyperlink ref="A950" r:id="rId944"/>
    <hyperlink ref="A951" r:id="rId945"/>
    <hyperlink ref="A952" r:id="rId946"/>
    <hyperlink ref="A953" r:id="rId947"/>
    <hyperlink ref="A954" r:id="rId948"/>
    <hyperlink ref="A955" r:id="rId949"/>
    <hyperlink ref="A956" r:id="rId950"/>
    <hyperlink ref="A957" r:id="rId951"/>
    <hyperlink ref="A958" r:id="rId952"/>
    <hyperlink ref="A959" r:id="rId953"/>
    <hyperlink ref="A960" r:id="rId954"/>
    <hyperlink ref="A961" r:id="rId955"/>
    <hyperlink ref="A962" r:id="rId956"/>
    <hyperlink ref="A963" r:id="rId957"/>
    <hyperlink ref="A964" r:id="rId958"/>
    <hyperlink ref="A965" r:id="rId959"/>
    <hyperlink ref="A966" r:id="rId960"/>
    <hyperlink ref="A967" r:id="rId961"/>
    <hyperlink ref="A968" r:id="rId962"/>
    <hyperlink ref="A969" r:id="rId963"/>
    <hyperlink ref="A970" r:id="rId964"/>
    <hyperlink ref="A971" r:id="rId965"/>
    <hyperlink ref="A972" r:id="rId966"/>
    <hyperlink ref="A973" r:id="rId967"/>
    <hyperlink ref="A974" r:id="rId968"/>
    <hyperlink ref="A975" r:id="rId969"/>
    <hyperlink ref="A976" r:id="rId970"/>
    <hyperlink ref="A977" r:id="rId971"/>
    <hyperlink ref="A978" r:id="rId972"/>
    <hyperlink ref="A979" r:id="rId973"/>
    <hyperlink ref="A980" r:id="rId974"/>
    <hyperlink ref="A981" r:id="rId975"/>
    <hyperlink ref="A982" r:id="rId976"/>
    <hyperlink ref="A983" r:id="rId977"/>
    <hyperlink ref="A984" r:id="rId978"/>
    <hyperlink ref="A985" r:id="rId979"/>
    <hyperlink ref="A986" r:id="rId980"/>
    <hyperlink ref="A987" r:id="rId981"/>
    <hyperlink ref="A988" r:id="rId982"/>
    <hyperlink ref="A989" r:id="rId983"/>
    <hyperlink ref="A990" r:id="rId984"/>
    <hyperlink ref="A991" r:id="rId985"/>
    <hyperlink ref="A992" r:id="rId986"/>
    <hyperlink ref="A993" r:id="rId987"/>
    <hyperlink ref="A994" r:id="rId988"/>
    <hyperlink ref="A995" r:id="rId989"/>
    <hyperlink ref="A996" r:id="rId990"/>
    <hyperlink ref="A997" r:id="rId991"/>
    <hyperlink ref="A998" r:id="rId992"/>
    <hyperlink ref="A999" r:id="rId993"/>
    <hyperlink ref="A1000" r:id="rId994"/>
    <hyperlink ref="A1001" r:id="rId995"/>
    <hyperlink ref="A1002" r:id="rId996"/>
    <hyperlink ref="A1003" r:id="rId997"/>
    <hyperlink ref="A1004" r:id="rId998"/>
    <hyperlink ref="A1005" r:id="rId999"/>
    <hyperlink ref="A1006" r:id="rId1000"/>
    <hyperlink ref="A1007" r:id="rId1001"/>
    <hyperlink ref="A1008" r:id="rId1002"/>
    <hyperlink ref="A1009" r:id="rId1003"/>
    <hyperlink ref="A1010" r:id="rId1004"/>
    <hyperlink ref="A1011" r:id="rId1005"/>
    <hyperlink ref="A1012" r:id="rId1006"/>
    <hyperlink ref="A1013" r:id="rId1007"/>
    <hyperlink ref="A1014" r:id="rId1008"/>
    <hyperlink ref="A1015" r:id="rId1009"/>
    <hyperlink ref="A1016" r:id="rId1010"/>
    <hyperlink ref="A1017" r:id="rId1011"/>
    <hyperlink ref="A1018" r:id="rId1012"/>
    <hyperlink ref="A1019" r:id="rId1013"/>
    <hyperlink ref="A1020" r:id="rId1014"/>
    <hyperlink ref="A1021" r:id="rId1015"/>
    <hyperlink ref="A1022" r:id="rId1016"/>
    <hyperlink ref="A1023" r:id="rId1017"/>
    <hyperlink ref="A1024" r:id="rId1018"/>
    <hyperlink ref="A1025" r:id="rId1019"/>
    <hyperlink ref="A1026" r:id="rId1020"/>
    <hyperlink ref="A1027" r:id="rId1021"/>
    <hyperlink ref="A1028" r:id="rId1022"/>
    <hyperlink ref="A1029" r:id="rId1023"/>
    <hyperlink ref="A1030" r:id="rId1024"/>
    <hyperlink ref="A1031" r:id="rId1025"/>
    <hyperlink ref="A1032" r:id="rId1026"/>
    <hyperlink ref="A1033" r:id="rId1027"/>
    <hyperlink ref="A1034" r:id="rId1028"/>
    <hyperlink ref="A1035" r:id="rId1029"/>
    <hyperlink ref="A1036" r:id="rId1030"/>
    <hyperlink ref="A1037" r:id="rId1031"/>
    <hyperlink ref="A1038" r:id="rId1032"/>
    <hyperlink ref="A1039" r:id="rId1033"/>
    <hyperlink ref="A1040" r:id="rId1034"/>
    <hyperlink ref="A1041" r:id="rId1035"/>
    <hyperlink ref="A1042" r:id="rId1036"/>
    <hyperlink ref="A1043" r:id="rId1037"/>
    <hyperlink ref="A1044" r:id="rId1038"/>
    <hyperlink ref="A1045" r:id="rId1039"/>
    <hyperlink ref="A1046" r:id="rId1040"/>
    <hyperlink ref="A1047" r:id="rId1041"/>
    <hyperlink ref="A1048" r:id="rId1042"/>
    <hyperlink ref="A1049" r:id="rId1043"/>
    <hyperlink ref="A1050" r:id="rId1044"/>
    <hyperlink ref="A1051" r:id="rId1045"/>
    <hyperlink ref="A1052" r:id="rId1046"/>
    <hyperlink ref="A1053" r:id="rId1047"/>
    <hyperlink ref="A1054" r:id="rId1048"/>
    <hyperlink ref="A1055" r:id="rId1049"/>
    <hyperlink ref="A1056" r:id="rId1050"/>
    <hyperlink ref="A1057" r:id="rId1051"/>
    <hyperlink ref="A1058" r:id="rId1052"/>
    <hyperlink ref="A1059" r:id="rId1053"/>
    <hyperlink ref="A1060" r:id="rId1054"/>
    <hyperlink ref="A1061" r:id="rId1055"/>
    <hyperlink ref="A1062" r:id="rId1056"/>
    <hyperlink ref="A1063" r:id="rId1057"/>
    <hyperlink ref="A1064" r:id="rId1058"/>
    <hyperlink ref="A1065" r:id="rId1059"/>
    <hyperlink ref="A1066" r:id="rId1060"/>
    <hyperlink ref="A1067" r:id="rId1061"/>
    <hyperlink ref="A1068" r:id="rId1062"/>
    <hyperlink ref="A1069" r:id="rId1063"/>
    <hyperlink ref="A1070" r:id="rId1064"/>
    <hyperlink ref="A1071" r:id="rId1065"/>
    <hyperlink ref="A1072" r:id="rId1066"/>
    <hyperlink ref="A1073" r:id="rId1067"/>
    <hyperlink ref="A1074" r:id="rId1068"/>
    <hyperlink ref="A1075" r:id="rId1069"/>
    <hyperlink ref="A1076" r:id="rId1070"/>
    <hyperlink ref="A1077" r:id="rId1071"/>
    <hyperlink ref="A1078" r:id="rId1072"/>
    <hyperlink ref="A1079" r:id="rId1073"/>
    <hyperlink ref="A1080" r:id="rId1074"/>
    <hyperlink ref="A1081" r:id="rId1075"/>
    <hyperlink ref="A1082" r:id="rId1076"/>
    <hyperlink ref="A1083" r:id="rId1077"/>
    <hyperlink ref="A1084" r:id="rId1078"/>
    <hyperlink ref="A1085" r:id="rId1079"/>
    <hyperlink ref="A1086" r:id="rId1080"/>
    <hyperlink ref="A1087" r:id="rId1081"/>
    <hyperlink ref="A1088" r:id="rId1082"/>
    <hyperlink ref="A1089" r:id="rId1083"/>
    <hyperlink ref="A1090" r:id="rId1084"/>
    <hyperlink ref="A1091" r:id="rId1085"/>
    <hyperlink ref="A1092" r:id="rId1086"/>
    <hyperlink ref="A1093" r:id="rId1087"/>
    <hyperlink ref="A1094" r:id="rId1088"/>
    <hyperlink ref="A1095" r:id="rId1089"/>
    <hyperlink ref="A1096" r:id="rId1090"/>
    <hyperlink ref="A1097" r:id="rId1091"/>
    <hyperlink ref="A1098" r:id="rId1092"/>
    <hyperlink ref="A1099" r:id="rId1093"/>
    <hyperlink ref="A1100" r:id="rId1094"/>
    <hyperlink ref="A1101" r:id="rId1095"/>
    <hyperlink ref="A1102" r:id="rId1096"/>
    <hyperlink ref="A1103" r:id="rId1097"/>
    <hyperlink ref="A1104" r:id="rId1098"/>
    <hyperlink ref="A1105" r:id="rId1099"/>
    <hyperlink ref="A1106" r:id="rId1100"/>
    <hyperlink ref="A1107" r:id="rId1101"/>
    <hyperlink ref="A1108" r:id="rId1102"/>
    <hyperlink ref="A1109" r:id="rId1103"/>
    <hyperlink ref="A1110" r:id="rId1104"/>
    <hyperlink ref="A1111" r:id="rId1105"/>
    <hyperlink ref="A1112" r:id="rId1106"/>
    <hyperlink ref="A1113" r:id="rId1107"/>
    <hyperlink ref="A1114" r:id="rId1108"/>
    <hyperlink ref="A1115" r:id="rId1109"/>
    <hyperlink ref="A1116" r:id="rId1110"/>
    <hyperlink ref="A1117" r:id="rId1111"/>
    <hyperlink ref="A1118" r:id="rId1112"/>
    <hyperlink ref="A1119" r:id="rId1113"/>
    <hyperlink ref="A1120" r:id="rId1114"/>
    <hyperlink ref="A1121" r:id="rId1115"/>
    <hyperlink ref="A1122" r:id="rId1116"/>
    <hyperlink ref="A1123" r:id="rId1117"/>
    <hyperlink ref="A1124" r:id="rId1118"/>
    <hyperlink ref="A1125" r:id="rId1119"/>
    <hyperlink ref="A1126" r:id="rId1120"/>
    <hyperlink ref="A1127" r:id="rId1121"/>
    <hyperlink ref="A1128" r:id="rId1122"/>
    <hyperlink ref="A1129" r:id="rId1123"/>
    <hyperlink ref="A1130" r:id="rId1124"/>
    <hyperlink ref="A1131" r:id="rId1125"/>
    <hyperlink ref="A1132" r:id="rId1126"/>
    <hyperlink ref="A1133" r:id="rId1127"/>
    <hyperlink ref="A1134" r:id="rId1128"/>
    <hyperlink ref="A1135" r:id="rId1129"/>
    <hyperlink ref="A1136" r:id="rId1130"/>
    <hyperlink ref="A1137" r:id="rId1131"/>
    <hyperlink ref="A1138" r:id="rId1132"/>
    <hyperlink ref="A1139" r:id="rId1133"/>
    <hyperlink ref="A1140" r:id="rId1134"/>
    <hyperlink ref="A1141" r:id="rId1135"/>
    <hyperlink ref="A1142" r:id="rId1136"/>
    <hyperlink ref="A1143" r:id="rId1137"/>
    <hyperlink ref="A1144" r:id="rId1138"/>
    <hyperlink ref="A1145" r:id="rId1139"/>
    <hyperlink ref="A1146" r:id="rId1140"/>
    <hyperlink ref="A1147" r:id="rId1141"/>
    <hyperlink ref="A1148" r:id="rId1142"/>
    <hyperlink ref="A1149" r:id="rId1143"/>
    <hyperlink ref="A1150" r:id="rId1144"/>
    <hyperlink ref="A1151" r:id="rId1145"/>
    <hyperlink ref="A1152" r:id="rId1146"/>
    <hyperlink ref="A1153" r:id="rId1147"/>
    <hyperlink ref="A1154" r:id="rId1148"/>
    <hyperlink ref="A1155" r:id="rId1149"/>
    <hyperlink ref="A1156" r:id="rId1150"/>
    <hyperlink ref="A1157" r:id="rId1151"/>
    <hyperlink ref="A1158" r:id="rId1152"/>
    <hyperlink ref="A1159" r:id="rId1153"/>
    <hyperlink ref="A1160" r:id="rId1154"/>
    <hyperlink ref="A1161" r:id="rId1155"/>
    <hyperlink ref="A1162" r:id="rId1156"/>
    <hyperlink ref="A1163" r:id="rId1157"/>
    <hyperlink ref="A1164" r:id="rId1158"/>
    <hyperlink ref="A1165" r:id="rId1159"/>
    <hyperlink ref="A1166" r:id="rId1160"/>
    <hyperlink ref="A1167" r:id="rId1161"/>
    <hyperlink ref="A1168" r:id="rId1162"/>
    <hyperlink ref="A1169" r:id="rId1163"/>
    <hyperlink ref="A1170" r:id="rId1164"/>
    <hyperlink ref="A1171" r:id="rId1165"/>
    <hyperlink ref="A1172" r:id="rId1166"/>
    <hyperlink ref="A1173" r:id="rId1167"/>
    <hyperlink ref="A1174" r:id="rId1168"/>
    <hyperlink ref="A1175" r:id="rId1169"/>
    <hyperlink ref="A1176" r:id="rId1170"/>
    <hyperlink ref="A1177" r:id="rId1171"/>
    <hyperlink ref="A1178" r:id="rId1172"/>
    <hyperlink ref="A1179" r:id="rId1173"/>
    <hyperlink ref="A1180" r:id="rId1174"/>
    <hyperlink ref="A1181" r:id="rId1175"/>
    <hyperlink ref="A1182" r:id="rId1176"/>
    <hyperlink ref="A1183" r:id="rId1177"/>
    <hyperlink ref="A1184" r:id="rId1178"/>
    <hyperlink ref="A1185" r:id="rId1179"/>
    <hyperlink ref="A1186" r:id="rId1180"/>
    <hyperlink ref="A1187" r:id="rId1181"/>
    <hyperlink ref="A1188" r:id="rId1182"/>
    <hyperlink ref="A1189" r:id="rId1183"/>
    <hyperlink ref="A1190" r:id="rId1184"/>
    <hyperlink ref="A1191" r:id="rId1185"/>
    <hyperlink ref="A1192" r:id="rId1186"/>
    <hyperlink ref="A1193" r:id="rId1187"/>
    <hyperlink ref="A1194" r:id="rId1188"/>
    <hyperlink ref="A1195" r:id="rId1189"/>
    <hyperlink ref="A1196" r:id="rId1190"/>
    <hyperlink ref="A1197" r:id="rId1191"/>
    <hyperlink ref="A1198" r:id="rId1192"/>
    <hyperlink ref="A1199" r:id="rId1193"/>
    <hyperlink ref="A1200" r:id="rId1194"/>
    <hyperlink ref="A1201" r:id="rId1195"/>
    <hyperlink ref="A1202" r:id="rId1196"/>
    <hyperlink ref="A1203" r:id="rId1197"/>
    <hyperlink ref="A1204" r:id="rId1198"/>
    <hyperlink ref="A1205" r:id="rId1199"/>
    <hyperlink ref="A1206" r:id="rId1200"/>
    <hyperlink ref="A1207" r:id="rId1201"/>
    <hyperlink ref="A1208" r:id="rId1202"/>
    <hyperlink ref="A1209" r:id="rId1203"/>
    <hyperlink ref="A1210" r:id="rId1204"/>
    <hyperlink ref="A1211" r:id="rId1205"/>
    <hyperlink ref="A1212" r:id="rId1206"/>
    <hyperlink ref="A1213" r:id="rId1207"/>
    <hyperlink ref="A1214" r:id="rId1208"/>
    <hyperlink ref="A1215" r:id="rId1209"/>
    <hyperlink ref="A1216" r:id="rId1210"/>
    <hyperlink ref="A1217" r:id="rId1211"/>
    <hyperlink ref="A1218" r:id="rId1212"/>
    <hyperlink ref="A1219" r:id="rId1213"/>
    <hyperlink ref="A1220" r:id="rId1214"/>
    <hyperlink ref="A1221" r:id="rId1215"/>
    <hyperlink ref="A1222" r:id="rId1216"/>
    <hyperlink ref="A1223" r:id="rId1217"/>
    <hyperlink ref="A1224" r:id="rId1218"/>
    <hyperlink ref="A1225" r:id="rId1219"/>
    <hyperlink ref="A1226" r:id="rId1220"/>
    <hyperlink ref="A1227" r:id="rId1221"/>
    <hyperlink ref="A1228" r:id="rId1222"/>
    <hyperlink ref="A1229" r:id="rId1223"/>
    <hyperlink ref="A1230" r:id="rId1224"/>
    <hyperlink ref="A1231" r:id="rId1225"/>
    <hyperlink ref="A1232" r:id="rId1226"/>
    <hyperlink ref="A1233" r:id="rId1227"/>
    <hyperlink ref="A1234" r:id="rId1228"/>
    <hyperlink ref="A1235" r:id="rId1229"/>
    <hyperlink ref="A1236" r:id="rId1230"/>
    <hyperlink ref="A1237" r:id="rId1231"/>
    <hyperlink ref="A1238" r:id="rId1232"/>
    <hyperlink ref="A1239" r:id="rId1233"/>
    <hyperlink ref="A1240" r:id="rId1234"/>
    <hyperlink ref="A1241" r:id="rId1235"/>
    <hyperlink ref="A1242" r:id="rId1236"/>
    <hyperlink ref="A1243" r:id="rId1237"/>
    <hyperlink ref="A1244" r:id="rId1238"/>
    <hyperlink ref="A1245" r:id="rId1239"/>
    <hyperlink ref="A1246" r:id="rId1240"/>
    <hyperlink ref="A1247" r:id="rId1241"/>
    <hyperlink ref="A1248" r:id="rId1242"/>
    <hyperlink ref="A1249" r:id="rId1243"/>
    <hyperlink ref="A1250" r:id="rId1244"/>
    <hyperlink ref="A1251" r:id="rId1245"/>
    <hyperlink ref="A1252" r:id="rId1246"/>
    <hyperlink ref="A1253" r:id="rId1247"/>
    <hyperlink ref="A1254" r:id="rId1248"/>
    <hyperlink ref="A1255" r:id="rId1249"/>
    <hyperlink ref="A1256" r:id="rId1250"/>
    <hyperlink ref="A1257" r:id="rId1251"/>
    <hyperlink ref="A1258" r:id="rId1252"/>
    <hyperlink ref="A1259" r:id="rId1253"/>
    <hyperlink ref="A1260" r:id="rId1254"/>
    <hyperlink ref="A1261" r:id="rId1255"/>
    <hyperlink ref="A1262" r:id="rId1256"/>
    <hyperlink ref="A1263" r:id="rId1257"/>
    <hyperlink ref="A1264" r:id="rId1258"/>
    <hyperlink ref="A1265" r:id="rId1259"/>
    <hyperlink ref="A1266" r:id="rId1260"/>
    <hyperlink ref="A1267" r:id="rId1261"/>
    <hyperlink ref="A1268" r:id="rId1262"/>
    <hyperlink ref="A1269" r:id="rId1263"/>
    <hyperlink ref="A1270" r:id="rId1264"/>
    <hyperlink ref="A1271" r:id="rId1265"/>
    <hyperlink ref="A1272" r:id="rId1266"/>
    <hyperlink ref="A1273" r:id="rId1267"/>
    <hyperlink ref="A1274" r:id="rId1268"/>
    <hyperlink ref="A1275" r:id="rId1269"/>
    <hyperlink ref="A1276" r:id="rId1270"/>
    <hyperlink ref="A1277" r:id="rId1271"/>
    <hyperlink ref="A1278" r:id="rId1272"/>
    <hyperlink ref="A1279" r:id="rId1273"/>
    <hyperlink ref="A1280" r:id="rId1274"/>
    <hyperlink ref="A1281" r:id="rId1275"/>
    <hyperlink ref="A1282" r:id="rId1276"/>
    <hyperlink ref="A1283" r:id="rId1277"/>
    <hyperlink ref="A1284" r:id="rId1278"/>
    <hyperlink ref="A1285" r:id="rId1279"/>
    <hyperlink ref="A1286" r:id="rId1280"/>
    <hyperlink ref="A1287" r:id="rId1281"/>
    <hyperlink ref="A1288" r:id="rId1282"/>
    <hyperlink ref="A1289" r:id="rId1283"/>
    <hyperlink ref="A1290" r:id="rId1284"/>
    <hyperlink ref="A1291" r:id="rId1285"/>
    <hyperlink ref="A1292" r:id="rId1286"/>
    <hyperlink ref="A1293" r:id="rId1287"/>
    <hyperlink ref="A1294" r:id="rId1288"/>
    <hyperlink ref="A1295" r:id="rId1289"/>
    <hyperlink ref="A1296" r:id="rId1290"/>
    <hyperlink ref="A1297" r:id="rId1291"/>
    <hyperlink ref="A1298" r:id="rId1292"/>
    <hyperlink ref="A1299" r:id="rId1293"/>
    <hyperlink ref="A1300" r:id="rId1294"/>
    <hyperlink ref="A1301" r:id="rId1295"/>
    <hyperlink ref="A1302" r:id="rId1296"/>
    <hyperlink ref="A1303" r:id="rId1297"/>
    <hyperlink ref="A1304" r:id="rId1298"/>
    <hyperlink ref="A1305" r:id="rId1299"/>
    <hyperlink ref="A1306" r:id="rId1300"/>
    <hyperlink ref="A1307" r:id="rId1301"/>
    <hyperlink ref="A1308" r:id="rId1302"/>
    <hyperlink ref="A1309" r:id="rId1303"/>
    <hyperlink ref="A1310" r:id="rId1304"/>
    <hyperlink ref="A1311" r:id="rId1305"/>
    <hyperlink ref="A1312" r:id="rId1306"/>
    <hyperlink ref="A1313" r:id="rId1307"/>
    <hyperlink ref="A1314" r:id="rId1308"/>
    <hyperlink ref="A1315" r:id="rId1309"/>
    <hyperlink ref="A1316" r:id="rId1310"/>
    <hyperlink ref="A1317" r:id="rId1311"/>
    <hyperlink ref="A1318" r:id="rId1312"/>
    <hyperlink ref="A1319" r:id="rId1313"/>
    <hyperlink ref="A1320" r:id="rId1314"/>
    <hyperlink ref="A1321" r:id="rId1315"/>
    <hyperlink ref="A1322" r:id="rId1316"/>
    <hyperlink ref="A1323" r:id="rId1317"/>
    <hyperlink ref="A1324" r:id="rId1318"/>
    <hyperlink ref="A1325" r:id="rId1319"/>
    <hyperlink ref="A1326" r:id="rId1320"/>
    <hyperlink ref="A1327" r:id="rId1321"/>
    <hyperlink ref="A1328" r:id="rId1322"/>
    <hyperlink ref="A1329" r:id="rId1323"/>
    <hyperlink ref="A1330" r:id="rId1324"/>
    <hyperlink ref="A1331" r:id="rId1325"/>
    <hyperlink ref="A1332" r:id="rId1326"/>
    <hyperlink ref="A1333" r:id="rId1327"/>
    <hyperlink ref="A1334" r:id="rId1328"/>
    <hyperlink ref="A1335" r:id="rId1329"/>
    <hyperlink ref="A1336" r:id="rId1330"/>
    <hyperlink ref="A1337" r:id="rId1331"/>
    <hyperlink ref="A1338" r:id="rId1332"/>
    <hyperlink ref="A1339" r:id="rId1333"/>
    <hyperlink ref="A1340" r:id="rId1334"/>
    <hyperlink ref="A1341" r:id="rId1335"/>
    <hyperlink ref="A1342" r:id="rId1336"/>
    <hyperlink ref="A1343" r:id="rId1337"/>
    <hyperlink ref="A1344" r:id="rId1338"/>
    <hyperlink ref="A1345" r:id="rId1339"/>
    <hyperlink ref="A1346" r:id="rId1340"/>
    <hyperlink ref="A1347" r:id="rId1341"/>
    <hyperlink ref="A1348" r:id="rId1342"/>
    <hyperlink ref="A1349" r:id="rId1343"/>
    <hyperlink ref="A1350" r:id="rId1344"/>
    <hyperlink ref="A1351" r:id="rId1345"/>
    <hyperlink ref="A1352" r:id="rId1346"/>
    <hyperlink ref="A1353" r:id="rId1347"/>
    <hyperlink ref="A1354" r:id="rId1348"/>
    <hyperlink ref="A1355" r:id="rId1349"/>
    <hyperlink ref="A1356" r:id="rId1350"/>
    <hyperlink ref="A1357" r:id="rId1351"/>
    <hyperlink ref="A1358" r:id="rId1352"/>
    <hyperlink ref="A1359" r:id="rId1353"/>
    <hyperlink ref="A1360" r:id="rId1354"/>
    <hyperlink ref="A1361" r:id="rId1355"/>
    <hyperlink ref="A1362" r:id="rId1356"/>
    <hyperlink ref="A1363" r:id="rId1357"/>
    <hyperlink ref="A1364" r:id="rId1358"/>
    <hyperlink ref="A1365" r:id="rId1359"/>
    <hyperlink ref="A1366" r:id="rId1360"/>
    <hyperlink ref="A1367" r:id="rId1361"/>
    <hyperlink ref="A1368" r:id="rId1362"/>
    <hyperlink ref="A1369" r:id="rId1363"/>
    <hyperlink ref="A1370" r:id="rId1364"/>
    <hyperlink ref="A1371" r:id="rId1365"/>
    <hyperlink ref="A1372" r:id="rId1366"/>
    <hyperlink ref="A1373" r:id="rId1367"/>
    <hyperlink ref="A1374" r:id="rId1368"/>
    <hyperlink ref="A1375" r:id="rId1369"/>
    <hyperlink ref="A1376" r:id="rId1370"/>
    <hyperlink ref="A1377" r:id="rId1371"/>
    <hyperlink ref="A1378" r:id="rId1372"/>
    <hyperlink ref="A1379" r:id="rId1373"/>
    <hyperlink ref="A1380" r:id="rId1374"/>
    <hyperlink ref="A1381" r:id="rId1375"/>
    <hyperlink ref="A1382" r:id="rId1376"/>
    <hyperlink ref="A1383" r:id="rId1377"/>
    <hyperlink ref="A1384" r:id="rId1378"/>
    <hyperlink ref="A1385" r:id="rId1379"/>
    <hyperlink ref="A1386" r:id="rId1380"/>
    <hyperlink ref="A1387" r:id="rId1381"/>
    <hyperlink ref="A1388" r:id="rId1382"/>
    <hyperlink ref="A1389" r:id="rId1383"/>
    <hyperlink ref="A1390" r:id="rId1384"/>
    <hyperlink ref="A1391" r:id="rId1385"/>
    <hyperlink ref="A1392" r:id="rId1386"/>
    <hyperlink ref="A1393" r:id="rId1387"/>
    <hyperlink ref="A1394" r:id="rId1388"/>
    <hyperlink ref="A1395" r:id="rId1389"/>
    <hyperlink ref="A1396" r:id="rId1390"/>
    <hyperlink ref="A1397" r:id="rId1391"/>
    <hyperlink ref="A1398" r:id="rId1392"/>
    <hyperlink ref="A1399" r:id="rId1393"/>
    <hyperlink ref="A1400" r:id="rId1394"/>
    <hyperlink ref="A1401" r:id="rId1395"/>
    <hyperlink ref="A1402" r:id="rId1396"/>
    <hyperlink ref="A1403" r:id="rId1397"/>
    <hyperlink ref="A1404" r:id="rId1398"/>
    <hyperlink ref="A1405" r:id="rId1399"/>
    <hyperlink ref="A1406" r:id="rId1400"/>
    <hyperlink ref="A1407" r:id="rId1401"/>
    <hyperlink ref="A1408" r:id="rId1402"/>
    <hyperlink ref="A1409" r:id="rId1403"/>
    <hyperlink ref="A1410" r:id="rId1404"/>
    <hyperlink ref="A1411" r:id="rId1405"/>
    <hyperlink ref="A1412" r:id="rId1406"/>
    <hyperlink ref="A1413" r:id="rId1407"/>
    <hyperlink ref="A1414" r:id="rId1408"/>
    <hyperlink ref="A1415" r:id="rId1409"/>
    <hyperlink ref="A1416" r:id="rId1410"/>
    <hyperlink ref="A1417" r:id="rId1411"/>
    <hyperlink ref="A1418" r:id="rId1412"/>
    <hyperlink ref="A1419" r:id="rId1413"/>
    <hyperlink ref="A1420" r:id="rId1414"/>
    <hyperlink ref="A1421" r:id="rId1415"/>
    <hyperlink ref="A1422" r:id="rId1416"/>
    <hyperlink ref="A1423" r:id="rId1417"/>
    <hyperlink ref="A1424" r:id="rId1418"/>
    <hyperlink ref="A1425" r:id="rId1419"/>
    <hyperlink ref="A1426" r:id="rId1420"/>
    <hyperlink ref="A1427" r:id="rId1421"/>
    <hyperlink ref="A1428" r:id="rId1422"/>
    <hyperlink ref="A1429" r:id="rId1423"/>
    <hyperlink ref="A1430" r:id="rId1424"/>
    <hyperlink ref="A1431" r:id="rId1425"/>
    <hyperlink ref="A1432" r:id="rId1426"/>
    <hyperlink ref="A1433" r:id="rId1427"/>
    <hyperlink ref="A1434" r:id="rId1428"/>
    <hyperlink ref="A1435" r:id="rId1429"/>
    <hyperlink ref="A1436" r:id="rId1430"/>
    <hyperlink ref="A1437" r:id="rId1431"/>
    <hyperlink ref="A1438" r:id="rId1432"/>
    <hyperlink ref="A1439" r:id="rId1433"/>
    <hyperlink ref="A1440" r:id="rId1434"/>
    <hyperlink ref="A1441" r:id="rId1435"/>
    <hyperlink ref="A1442" r:id="rId1436"/>
    <hyperlink ref="A1443" r:id="rId1437"/>
    <hyperlink ref="A1444" r:id="rId1438"/>
    <hyperlink ref="A1445" r:id="rId1439"/>
    <hyperlink ref="A1446" r:id="rId1440"/>
    <hyperlink ref="A1447" r:id="rId1441"/>
    <hyperlink ref="A1448" r:id="rId1442"/>
    <hyperlink ref="A1449" r:id="rId1443"/>
    <hyperlink ref="A1450" r:id="rId1444"/>
    <hyperlink ref="A1451" r:id="rId1445"/>
    <hyperlink ref="A1452" r:id="rId1446"/>
    <hyperlink ref="A1453" r:id="rId1447"/>
    <hyperlink ref="A1454" r:id="rId1448"/>
    <hyperlink ref="A1455" r:id="rId1449"/>
    <hyperlink ref="A1456" r:id="rId1450"/>
    <hyperlink ref="A1457" r:id="rId1451"/>
    <hyperlink ref="A1458" r:id="rId1452"/>
    <hyperlink ref="A1459" r:id="rId1453"/>
    <hyperlink ref="A1460" r:id="rId1454"/>
    <hyperlink ref="A1461" r:id="rId1455"/>
    <hyperlink ref="A1462" r:id="rId1456"/>
    <hyperlink ref="A1463" r:id="rId1457"/>
    <hyperlink ref="A1464" r:id="rId1458"/>
    <hyperlink ref="A1465" r:id="rId1459"/>
    <hyperlink ref="A1466" r:id="rId1460"/>
    <hyperlink ref="A1467" r:id="rId1461"/>
    <hyperlink ref="A1468" r:id="rId1462"/>
    <hyperlink ref="A1469" r:id="rId1463"/>
    <hyperlink ref="A1470" r:id="rId1464"/>
    <hyperlink ref="A1475" r:id="rId1465"/>
    <hyperlink ref="A1471" r:id="rId1466"/>
    <hyperlink ref="A1472" r:id="rId1467"/>
    <hyperlink ref="A1473" r:id="rId1468"/>
    <hyperlink ref="A1474" r:id="rId1469"/>
    <hyperlink ref="A1476" r:id="rId1470"/>
    <hyperlink ref="A1477" r:id="rId1471"/>
    <hyperlink ref="A1478" r:id="rId1472"/>
    <hyperlink ref="A1479" r:id="rId1473"/>
    <hyperlink ref="A1480" r:id="rId1474"/>
    <hyperlink ref="A1481" r:id="rId1475"/>
    <hyperlink ref="A1482" r:id="rId1476"/>
    <hyperlink ref="A1483" r:id="rId1477"/>
    <hyperlink ref="A1484" r:id="rId1478"/>
    <hyperlink ref="A1485" r:id="rId1479"/>
    <hyperlink ref="A1486" r:id="rId1480"/>
    <hyperlink ref="A1487" r:id="rId1481"/>
    <hyperlink ref="A1488" r:id="rId1482"/>
    <hyperlink ref="A1489" r:id="rId1483"/>
    <hyperlink ref="A1490" r:id="rId1484"/>
    <hyperlink ref="A1491" r:id="rId1485"/>
    <hyperlink ref="A1502" r:id="rId1486"/>
    <hyperlink ref="A1492" r:id="rId1487"/>
    <hyperlink ref="A1493" r:id="rId1488"/>
    <hyperlink ref="A1494" r:id="rId1489"/>
    <hyperlink ref="A1495" r:id="rId1490"/>
    <hyperlink ref="A1496" r:id="rId1491"/>
    <hyperlink ref="A1497" r:id="rId1492"/>
    <hyperlink ref="A1498" r:id="rId1493"/>
    <hyperlink ref="A1499" r:id="rId1494"/>
    <hyperlink ref="A1500" r:id="rId1495"/>
    <hyperlink ref="A1501" r:id="rId1496"/>
    <hyperlink ref="A1503" r:id="rId1497"/>
    <hyperlink ref="A1504" r:id="rId1498"/>
    <hyperlink ref="A1505" r:id="rId1499"/>
    <hyperlink ref="A1506" r:id="rId1500"/>
    <hyperlink ref="A1507" r:id="rId1501"/>
    <hyperlink ref="A1508" r:id="rId1502"/>
    <hyperlink ref="A1509" r:id="rId1503"/>
    <hyperlink ref="A1510" r:id="rId1504"/>
    <hyperlink ref="A1511" r:id="rId1505"/>
    <hyperlink ref="A1512" r:id="rId1506"/>
    <hyperlink ref="A1513" r:id="rId1507"/>
    <hyperlink ref="A1514" r:id="rId1508"/>
    <hyperlink ref="A1515" r:id="rId1509"/>
    <hyperlink ref="A1516" r:id="rId1510"/>
    <hyperlink ref="A1517" r:id="rId1511"/>
    <hyperlink ref="A1518" r:id="rId1512"/>
    <hyperlink ref="A1519" r:id="rId1513"/>
    <hyperlink ref="A1520" r:id="rId1514"/>
    <hyperlink ref="A1525" r:id="rId1515"/>
    <hyperlink ref="A1521" r:id="rId1516"/>
    <hyperlink ref="A1522" r:id="rId1517"/>
    <hyperlink ref="A1523" r:id="rId1518"/>
    <hyperlink ref="A1524" r:id="rId1519"/>
    <hyperlink ref="A1526" r:id="rId1520"/>
    <hyperlink ref="A1527" r:id="rId1521"/>
    <hyperlink ref="A1528" r:id="rId1522"/>
    <hyperlink ref="A1529" r:id="rId1523"/>
    <hyperlink ref="A1530" r:id="rId1524"/>
    <hyperlink ref="A1531" r:id="rId1525"/>
    <hyperlink ref="A1532" r:id="rId1526"/>
    <hyperlink ref="A1533" r:id="rId1527"/>
    <hyperlink ref="A1534" r:id="rId1528"/>
    <hyperlink ref="A1535" r:id="rId1529"/>
    <hyperlink ref="A1536" r:id="rId1530"/>
    <hyperlink ref="A1537" r:id="rId1531"/>
    <hyperlink ref="A1538" r:id="rId1532"/>
    <hyperlink ref="A1539" r:id="rId1533"/>
    <hyperlink ref="A1540" r:id="rId1534"/>
    <hyperlink ref="A1553" r:id="rId1535"/>
    <hyperlink ref="A1541" r:id="rId1536"/>
    <hyperlink ref="A1542" r:id="rId1537"/>
    <hyperlink ref="A1543" r:id="rId1538"/>
    <hyperlink ref="A1544" r:id="rId1539"/>
    <hyperlink ref="A1545" r:id="rId1540"/>
    <hyperlink ref="A1546" r:id="rId1541"/>
    <hyperlink ref="A1547" r:id="rId1542"/>
    <hyperlink ref="A1548" r:id="rId1543"/>
    <hyperlink ref="A1549" r:id="rId1544"/>
    <hyperlink ref="A1550" r:id="rId1545"/>
    <hyperlink ref="A1551" r:id="rId1546"/>
    <hyperlink ref="A1552" r:id="rId1547"/>
    <hyperlink ref="A1554" r:id="rId1548"/>
    <hyperlink ref="A1563" r:id="rId1549"/>
    <hyperlink ref="A1555" r:id="rId1550"/>
    <hyperlink ref="A1556" r:id="rId1551"/>
    <hyperlink ref="A1557" r:id="rId1552"/>
    <hyperlink ref="A1558" r:id="rId1553"/>
    <hyperlink ref="A1559" r:id="rId1554"/>
    <hyperlink ref="A1560" r:id="rId1555"/>
    <hyperlink ref="A1561" r:id="rId1556"/>
    <hyperlink ref="A1562" r:id="rId1557"/>
    <hyperlink ref="A1564" r:id="rId1558"/>
    <hyperlink ref="A1565" r:id="rId1559"/>
    <hyperlink ref="A1566" r:id="rId1560"/>
    <hyperlink ref="A1567" r:id="rId1561"/>
    <hyperlink ref="A1568" r:id="rId1562"/>
    <hyperlink ref="A1569" r:id="rId1563"/>
    <hyperlink ref="A1570" r:id="rId1564"/>
    <hyperlink ref="A1571" r:id="rId1565"/>
    <hyperlink ref="A1572" r:id="rId1566"/>
    <hyperlink ref="A1573" r:id="rId1567"/>
    <hyperlink ref="A1574" r:id="rId1568"/>
    <hyperlink ref="A1575" r:id="rId1569"/>
    <hyperlink ref="A1576" r:id="rId1570"/>
    <hyperlink ref="A1577" r:id="rId1571"/>
    <hyperlink ref="A1578" r:id="rId1572"/>
    <hyperlink ref="A1579" r:id="rId1573"/>
    <hyperlink ref="A1580" r:id="rId1574"/>
    <hyperlink ref="A1581" r:id="rId1575"/>
    <hyperlink ref="A1582" r:id="rId1576"/>
    <hyperlink ref="A1583" r:id="rId1577"/>
    <hyperlink ref="A1584" r:id="rId1578"/>
    <hyperlink ref="A1585" r:id="rId1579"/>
    <hyperlink ref="A1586" r:id="rId1580"/>
    <hyperlink ref="A1587" r:id="rId1581"/>
    <hyperlink ref="A1588" r:id="rId1582"/>
    <hyperlink ref="A1589" r:id="rId1583"/>
    <hyperlink ref="A1590" r:id="rId1584"/>
    <hyperlink ref="A1591" r:id="rId1585"/>
    <hyperlink ref="A1592" r:id="rId1586"/>
    <hyperlink ref="A1593" r:id="rId1587"/>
    <hyperlink ref="A1594" r:id="rId1588"/>
    <hyperlink ref="A1598" r:id="rId1589"/>
    <hyperlink ref="A1595" r:id="rId1590"/>
    <hyperlink ref="A1596" r:id="rId1591"/>
    <hyperlink ref="A1597" r:id="rId1592"/>
    <hyperlink ref="A1599" r:id="rId1593"/>
    <hyperlink ref="A1600" r:id="rId1594"/>
    <hyperlink ref="A1601" r:id="rId1595"/>
    <hyperlink ref="A1603" r:id="rId1596"/>
    <hyperlink ref="A1602" r:id="rId1597"/>
    <hyperlink ref="A1604" r:id="rId1598"/>
    <hyperlink ref="A1605" r:id="rId1599"/>
    <hyperlink ref="A1606" r:id="rId1600"/>
    <hyperlink ref="A1607" r:id="rId1601"/>
    <hyperlink ref="A1608" r:id="rId1602"/>
    <hyperlink ref="A1609" r:id="rId1603"/>
    <hyperlink ref="A1610" r:id="rId1604"/>
    <hyperlink ref="A1611" r:id="rId1605"/>
    <hyperlink ref="A1612" r:id="rId1606"/>
    <hyperlink ref="A1613" r:id="rId1607"/>
    <hyperlink ref="A1614" r:id="rId1608"/>
    <hyperlink ref="A1615" r:id="rId1609"/>
    <hyperlink ref="A1617" r:id="rId1610"/>
    <hyperlink ref="A1616" r:id="rId1611"/>
    <hyperlink ref="A1618" r:id="rId1612"/>
    <hyperlink ref="A1620" r:id="rId1613"/>
    <hyperlink ref="A1621" r:id="rId1614"/>
    <hyperlink ref="A1622" r:id="rId1615"/>
    <hyperlink ref="A1619" r:id="rId1616"/>
    <hyperlink ref="A1623" r:id="rId1617"/>
    <hyperlink ref="A1624" r:id="rId1618"/>
    <hyperlink ref="A1625" r:id="rId1619"/>
    <hyperlink ref="A1626" r:id="rId1620"/>
    <hyperlink ref="A1627" r:id="rId1621"/>
    <hyperlink ref="A1628" r:id="rId1622"/>
    <hyperlink ref="A1629" r:id="rId1623"/>
    <hyperlink ref="A1630" r:id="rId1624"/>
    <hyperlink ref="A1631" r:id="rId1625"/>
    <hyperlink ref="A1632" r:id="rId1626"/>
    <hyperlink ref="A1633" r:id="rId1627"/>
    <hyperlink ref="A1634" r:id="rId1628"/>
    <hyperlink ref="A1635" r:id="rId1629"/>
    <hyperlink ref="A1636" r:id="rId1630"/>
    <hyperlink ref="A1637" r:id="rId1631"/>
    <hyperlink ref="A1638" r:id="rId1632"/>
    <hyperlink ref="A1639" r:id="rId1633"/>
    <hyperlink ref="A1640" r:id="rId1634"/>
    <hyperlink ref="A1641" r:id="rId1635"/>
    <hyperlink ref="A1642" r:id="rId1636"/>
    <hyperlink ref="A1643" r:id="rId1637"/>
    <hyperlink ref="A1644" r:id="rId1638"/>
    <hyperlink ref="A1645" r:id="rId1639"/>
    <hyperlink ref="A1646" r:id="rId1640"/>
    <hyperlink ref="A1647" r:id="rId1641"/>
    <hyperlink ref="A1648" r:id="rId1642"/>
    <hyperlink ref="A1649" r:id="rId1643"/>
    <hyperlink ref="A1650" r:id="rId1644"/>
    <hyperlink ref="A1651" r:id="rId1645"/>
    <hyperlink ref="A1652" r:id="rId1646"/>
    <hyperlink ref="A1653" r:id="rId1647"/>
    <hyperlink ref="A1654" r:id="rId1648"/>
    <hyperlink ref="A1655" r:id="rId1649"/>
    <hyperlink ref="A1656" r:id="rId1650"/>
    <hyperlink ref="A1657" r:id="rId1651"/>
    <hyperlink ref="A1658" r:id="rId1652"/>
    <hyperlink ref="A1659" r:id="rId1653"/>
    <hyperlink ref="A1660" r:id="rId1654"/>
    <hyperlink ref="A1661" r:id="rId1655"/>
    <hyperlink ref="A1662" r:id="rId1656"/>
    <hyperlink ref="A1663" r:id="rId1657"/>
    <hyperlink ref="A1664" r:id="rId1658"/>
    <hyperlink ref="A1665" r:id="rId1659"/>
    <hyperlink ref="A1666" r:id="rId1660"/>
    <hyperlink ref="A1667" r:id="rId1661"/>
    <hyperlink ref="A1668" r:id="rId1662"/>
    <hyperlink ref="A1669" r:id="rId1663"/>
    <hyperlink ref="A1670" r:id="rId1664"/>
    <hyperlink ref="A1671" r:id="rId1665"/>
    <hyperlink ref="A1672" r:id="rId1666"/>
    <hyperlink ref="A1673" r:id="rId1667"/>
    <hyperlink ref="A1674" r:id="rId1668"/>
    <hyperlink ref="A1675" r:id="rId1669"/>
    <hyperlink ref="A1676" r:id="rId1670"/>
    <hyperlink ref="A1677" r:id="rId1671"/>
    <hyperlink ref="A1678" r:id="rId1672"/>
    <hyperlink ref="A1679" r:id="rId1673"/>
    <hyperlink ref="A1680" r:id="rId1674"/>
    <hyperlink ref="A1681" r:id="rId1675"/>
    <hyperlink ref="A1682" r:id="rId1676"/>
    <hyperlink ref="A1683" r:id="rId1677"/>
    <hyperlink ref="A1684" r:id="rId1678"/>
    <hyperlink ref="A1685" r:id="rId1679"/>
    <hyperlink ref="A1686" r:id="rId1680"/>
    <hyperlink ref="A1687" r:id="rId1681"/>
    <hyperlink ref="A1688" r:id="rId1682"/>
    <hyperlink ref="A1689" r:id="rId1683"/>
    <hyperlink ref="A1690" r:id="rId1684"/>
    <hyperlink ref="A1691" r:id="rId1685"/>
    <hyperlink ref="A1692" r:id="rId1686"/>
    <hyperlink ref="A1693" r:id="rId1687"/>
    <hyperlink ref="A1694" r:id="rId1688"/>
    <hyperlink ref="A1695" r:id="rId1689"/>
    <hyperlink ref="A1696" r:id="rId1690"/>
    <hyperlink ref="A1697" r:id="rId1691"/>
    <hyperlink ref="A1698" r:id="rId1692"/>
    <hyperlink ref="A1699" r:id="rId1693"/>
    <hyperlink ref="A1700" r:id="rId1694"/>
    <hyperlink ref="A1701" r:id="rId1695"/>
    <hyperlink ref="A1702" r:id="rId1696"/>
    <hyperlink ref="A1703" r:id="rId1697"/>
    <hyperlink ref="A1704" r:id="rId1698"/>
    <hyperlink ref="A1705" r:id="rId1699"/>
    <hyperlink ref="A1706" r:id="rId1700"/>
    <hyperlink ref="A1707" r:id="rId1701"/>
    <hyperlink ref="A1708" r:id="rId1702"/>
    <hyperlink ref="A1709" r:id="rId1703"/>
    <hyperlink ref="A1710" r:id="rId1704"/>
    <hyperlink ref="A1711" r:id="rId1705"/>
    <hyperlink ref="A1712" r:id="rId1706"/>
    <hyperlink ref="A1713" r:id="rId1707"/>
    <hyperlink ref="A1714" r:id="rId1708"/>
    <hyperlink ref="A1715" r:id="rId1709"/>
    <hyperlink ref="A1716" r:id="rId1710"/>
    <hyperlink ref="A1717" r:id="rId1711"/>
    <hyperlink ref="A1718" r:id="rId1712"/>
    <hyperlink ref="A1719" r:id="rId1713"/>
    <hyperlink ref="A1720" r:id="rId1714"/>
    <hyperlink ref="A1721" r:id="rId1715"/>
    <hyperlink ref="A1722" r:id="rId1716"/>
    <hyperlink ref="A1723" r:id="rId1717"/>
    <hyperlink ref="A1724" r:id="rId1718"/>
    <hyperlink ref="A1725" r:id="rId1719"/>
    <hyperlink ref="A1726" r:id="rId1720"/>
    <hyperlink ref="A1727" r:id="rId1721"/>
    <hyperlink ref="A1728" r:id="rId1722"/>
    <hyperlink ref="A1729" r:id="rId1723"/>
    <hyperlink ref="A1730" r:id="rId1724"/>
    <hyperlink ref="A1731" r:id="rId1725"/>
    <hyperlink ref="A1732" r:id="rId1726"/>
    <hyperlink ref="A1733" r:id="rId1727"/>
    <hyperlink ref="A1734" r:id="rId1728"/>
    <hyperlink ref="A1735" r:id="rId1729"/>
    <hyperlink ref="A1736" r:id="rId1730"/>
    <hyperlink ref="A1737" r:id="rId1731"/>
    <hyperlink ref="A1738" r:id="rId1732"/>
    <hyperlink ref="A1739" r:id="rId1733"/>
    <hyperlink ref="A1740" r:id="rId1734"/>
    <hyperlink ref="A1741" r:id="rId1735"/>
    <hyperlink ref="A1742" r:id="rId1736"/>
    <hyperlink ref="A1743" r:id="rId1737"/>
    <hyperlink ref="A1744" r:id="rId1738"/>
    <hyperlink ref="A1745" r:id="rId1739"/>
    <hyperlink ref="A1746" r:id="rId1740"/>
    <hyperlink ref="A1747" r:id="rId1741"/>
    <hyperlink ref="A1748" r:id="rId1742"/>
    <hyperlink ref="A1749" r:id="rId1743"/>
    <hyperlink ref="A1750" r:id="rId1744"/>
    <hyperlink ref="A1751" r:id="rId1745"/>
    <hyperlink ref="A1752" r:id="rId1746"/>
    <hyperlink ref="A1753" r:id="rId1747"/>
    <hyperlink ref="A1754" r:id="rId1748"/>
    <hyperlink ref="A1755" r:id="rId1749"/>
    <hyperlink ref="A1756" r:id="rId1750"/>
    <hyperlink ref="A1757" r:id="rId1751"/>
    <hyperlink ref="A1758" r:id="rId1752"/>
    <hyperlink ref="A1759" r:id="rId1753"/>
    <hyperlink ref="A1760" r:id="rId1754"/>
    <hyperlink ref="A1761" r:id="rId1755"/>
    <hyperlink ref="A1762" r:id="rId1756"/>
    <hyperlink ref="A1763" r:id="rId1757"/>
    <hyperlink ref="A1764" r:id="rId1758"/>
    <hyperlink ref="A1765" r:id="rId1759"/>
    <hyperlink ref="A1766" r:id="rId1760"/>
    <hyperlink ref="A1767" r:id="rId1761"/>
    <hyperlink ref="A1768" r:id="rId1762"/>
    <hyperlink ref="A1769" r:id="rId1763"/>
    <hyperlink ref="A1770" r:id="rId1764"/>
    <hyperlink ref="A1771" r:id="rId1765"/>
    <hyperlink ref="A1772" r:id="rId1766"/>
    <hyperlink ref="A1773" r:id="rId1767"/>
    <hyperlink ref="A1774" r:id="rId1768"/>
    <hyperlink ref="A1775" r:id="rId1769"/>
    <hyperlink ref="A1776" r:id="rId1770"/>
    <hyperlink ref="A1777" r:id="rId1771"/>
    <hyperlink ref="A1778" r:id="rId1772"/>
    <hyperlink ref="A1779" r:id="rId1773"/>
    <hyperlink ref="A1780" r:id="rId1774"/>
    <hyperlink ref="A1781" r:id="rId1775"/>
    <hyperlink ref="A1782" r:id="rId1776"/>
    <hyperlink ref="A1783" r:id="rId1777"/>
    <hyperlink ref="A1784" r:id="rId1778"/>
    <hyperlink ref="A1785" r:id="rId1779"/>
    <hyperlink ref="A1786" r:id="rId1780"/>
    <hyperlink ref="A1787" r:id="rId1781"/>
    <hyperlink ref="A1788" r:id="rId1782"/>
    <hyperlink ref="A1789" r:id="rId1783"/>
    <hyperlink ref="A1790" r:id="rId1784"/>
    <hyperlink ref="A1791" r:id="rId1785"/>
    <hyperlink ref="A1792" r:id="rId1786"/>
    <hyperlink ref="A1793" r:id="rId1787"/>
    <hyperlink ref="A1794" r:id="rId1788"/>
    <hyperlink ref="A1795" r:id="rId1789"/>
    <hyperlink ref="A1796" r:id="rId1790"/>
    <hyperlink ref="A1797" r:id="rId1791"/>
    <hyperlink ref="A1798" r:id="rId1792"/>
    <hyperlink ref="A1799" r:id="rId1793"/>
    <hyperlink ref="A1800" r:id="rId1794"/>
    <hyperlink ref="A1801" r:id="rId1795"/>
    <hyperlink ref="A1802" r:id="rId1796"/>
    <hyperlink ref="A1803" r:id="rId1797"/>
    <hyperlink ref="A1804" r:id="rId1798"/>
    <hyperlink ref="A1805" r:id="rId1799"/>
    <hyperlink ref="A1806" r:id="rId1800"/>
    <hyperlink ref="A1807" r:id="rId1801"/>
    <hyperlink ref="A1808" r:id="rId1802"/>
    <hyperlink ref="A1809" r:id="rId1803"/>
    <hyperlink ref="A1810" r:id="rId1804"/>
    <hyperlink ref="A1811" r:id="rId1805"/>
    <hyperlink ref="A1812" r:id="rId1806"/>
    <hyperlink ref="A1813" r:id="rId1807"/>
    <hyperlink ref="A1814" r:id="rId1808"/>
    <hyperlink ref="A1815" r:id="rId1809"/>
    <hyperlink ref="A1816" r:id="rId1810"/>
    <hyperlink ref="A1818" r:id="rId1811"/>
    <hyperlink ref="A1817" r:id="rId1812"/>
    <hyperlink ref="A1819" r:id="rId1813"/>
    <hyperlink ref="A1820" r:id="rId1814"/>
    <hyperlink ref="A1824" r:id="rId1815"/>
    <hyperlink ref="A1821" r:id="rId1816"/>
    <hyperlink ref="A1822" r:id="rId1817"/>
    <hyperlink ref="A1823" r:id="rId1818"/>
  </hyperlinks>
  <pageMargins left="0.75" right="0.75" top="1" bottom="1" header="0.5" footer="0.5"/>
  <pageSetup orientation="portrait" r:id="rId1819"/>
  <tableParts count="1">
    <tablePart r:id="rId182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G25" workbookViewId="0">
      <selection activeCell="G4" sqref="G4"/>
    </sheetView>
  </sheetViews>
  <sheetFormatPr defaultRowHeight="12.75" x14ac:dyDescent="0.2"/>
  <cols>
    <col min="1" max="1" width="13.42578125" customWidth="1"/>
    <col min="2" max="2" width="19" customWidth="1"/>
    <col min="3" max="3" width="11.85546875" customWidth="1"/>
    <col min="4" max="4" width="16.5703125" customWidth="1"/>
    <col min="5" max="5" width="24.140625" customWidth="1"/>
    <col min="6" max="6" width="15.28515625" customWidth="1"/>
    <col min="7" max="7" width="32" customWidth="1"/>
    <col min="8" max="8" width="24.85546875" customWidth="1"/>
    <col min="9" max="9" width="25.7109375" customWidth="1"/>
    <col min="10" max="10" width="21" customWidth="1"/>
    <col min="11" max="11" width="18.5703125" customWidth="1"/>
    <col min="12" max="12" width="18.7109375" customWidth="1"/>
  </cols>
  <sheetData>
    <row r="1" spans="1:12" ht="47.25" x14ac:dyDescent="0.2">
      <c r="A1" s="9" t="s">
        <v>0</v>
      </c>
      <c r="B1" s="9" t="s">
        <v>1</v>
      </c>
      <c r="C1" s="9" t="s">
        <v>2</v>
      </c>
      <c r="D1" s="9" t="s">
        <v>3</v>
      </c>
      <c r="E1" s="9" t="s">
        <v>1811</v>
      </c>
      <c r="F1" s="9" t="s">
        <v>1810</v>
      </c>
      <c r="G1" s="9" t="s">
        <v>4</v>
      </c>
      <c r="H1" s="9" t="s">
        <v>5</v>
      </c>
      <c r="I1" s="10" t="s">
        <v>1808</v>
      </c>
      <c r="J1" s="10" t="s">
        <v>6</v>
      </c>
      <c r="K1" s="9" t="s">
        <v>1809</v>
      </c>
      <c r="L1" s="9" t="s">
        <v>1825</v>
      </c>
    </row>
    <row r="2" spans="1:12" ht="75" x14ac:dyDescent="0.2">
      <c r="A2" s="6" t="s">
        <v>1788</v>
      </c>
      <c r="B2" s="6" t="s">
        <v>1789</v>
      </c>
      <c r="C2" s="6">
        <v>119</v>
      </c>
      <c r="D2" s="6" t="s">
        <v>1317</v>
      </c>
      <c r="E2" s="6" t="s">
        <v>10</v>
      </c>
      <c r="F2" s="6" t="s">
        <v>11</v>
      </c>
      <c r="G2" s="6" t="s">
        <v>1792</v>
      </c>
      <c r="H2" s="8" t="s">
        <v>1793</v>
      </c>
      <c r="I2" s="8">
        <v>9630</v>
      </c>
      <c r="J2" s="8">
        <v>9630</v>
      </c>
      <c r="K2" s="11"/>
      <c r="L2" s="12" t="s">
        <v>1827</v>
      </c>
    </row>
    <row r="3" spans="1:12" ht="76.5" x14ac:dyDescent="0.2">
      <c r="A3" s="5" t="s">
        <v>7</v>
      </c>
      <c r="B3" s="6" t="s">
        <v>8</v>
      </c>
      <c r="C3" s="6">
        <v>120</v>
      </c>
      <c r="D3" s="6" t="s">
        <v>64</v>
      </c>
      <c r="E3" s="6" t="s">
        <v>24</v>
      </c>
      <c r="F3" s="6" t="s">
        <v>11</v>
      </c>
      <c r="G3" s="6" t="s">
        <v>208</v>
      </c>
      <c r="H3" s="8" t="s">
        <v>206</v>
      </c>
      <c r="I3" s="8">
        <v>3000</v>
      </c>
      <c r="J3" s="8">
        <v>3000</v>
      </c>
      <c r="K3" s="6"/>
      <c r="L3" s="12" t="s">
        <v>1828</v>
      </c>
    </row>
    <row r="4" spans="1:12" ht="114.75" customHeight="1" x14ac:dyDescent="0.2">
      <c r="A4" s="5" t="s">
        <v>7</v>
      </c>
      <c r="B4" s="6" t="s">
        <v>8</v>
      </c>
      <c r="C4" s="6">
        <v>120</v>
      </c>
      <c r="D4" s="6" t="s">
        <v>64</v>
      </c>
      <c r="E4" s="6" t="s">
        <v>26</v>
      </c>
      <c r="F4" s="6" t="s">
        <v>56</v>
      </c>
      <c r="G4" s="6" t="s">
        <v>201</v>
      </c>
      <c r="H4" s="8" t="s">
        <v>206</v>
      </c>
      <c r="I4" s="8">
        <v>2000000</v>
      </c>
      <c r="J4" s="8">
        <v>2000000</v>
      </c>
      <c r="K4" s="6"/>
      <c r="L4" s="12" t="s">
        <v>1826</v>
      </c>
    </row>
    <row r="5" spans="1:12" ht="75" x14ac:dyDescent="0.2">
      <c r="A5" s="5" t="s">
        <v>7</v>
      </c>
      <c r="B5" s="6" t="s">
        <v>8</v>
      </c>
      <c r="C5" s="6">
        <v>148</v>
      </c>
      <c r="D5" s="6" t="s">
        <v>215</v>
      </c>
      <c r="E5" s="6" t="s">
        <v>24</v>
      </c>
      <c r="F5" s="6" t="s">
        <v>11</v>
      </c>
      <c r="G5" s="6" t="s">
        <v>233</v>
      </c>
      <c r="H5" s="8" t="s">
        <v>20</v>
      </c>
      <c r="I5" s="8">
        <v>1750</v>
      </c>
      <c r="J5" s="8">
        <v>1750</v>
      </c>
      <c r="K5" s="6"/>
      <c r="L5" s="12" t="s">
        <v>1826</v>
      </c>
    </row>
    <row r="6" spans="1:12" ht="45" x14ac:dyDescent="0.2">
      <c r="A6" s="5" t="s">
        <v>7</v>
      </c>
      <c r="B6" s="6" t="s">
        <v>8</v>
      </c>
      <c r="C6" s="6">
        <v>165</v>
      </c>
      <c r="D6" s="6" t="s">
        <v>324</v>
      </c>
      <c r="E6" s="6" t="s">
        <v>24</v>
      </c>
      <c r="F6" s="6" t="s">
        <v>11</v>
      </c>
      <c r="G6" s="6" t="s">
        <v>331</v>
      </c>
      <c r="H6" s="8" t="s">
        <v>326</v>
      </c>
      <c r="I6" s="8">
        <v>5000</v>
      </c>
      <c r="J6" s="8">
        <v>5000</v>
      </c>
      <c r="K6" s="6"/>
      <c r="L6" s="12" t="s">
        <v>1826</v>
      </c>
    </row>
    <row r="7" spans="1:12" ht="45" x14ac:dyDescent="0.2">
      <c r="A7" s="5" t="s">
        <v>7</v>
      </c>
      <c r="B7" s="6" t="s">
        <v>8</v>
      </c>
      <c r="C7" s="6">
        <v>165</v>
      </c>
      <c r="D7" s="6" t="s">
        <v>324</v>
      </c>
      <c r="E7" s="6" t="s">
        <v>24</v>
      </c>
      <c r="F7" s="6" t="s">
        <v>11</v>
      </c>
      <c r="G7" s="6" t="s">
        <v>333</v>
      </c>
      <c r="H7" s="8" t="s">
        <v>326</v>
      </c>
      <c r="I7" s="8">
        <v>15000</v>
      </c>
      <c r="J7" s="8">
        <v>15000</v>
      </c>
      <c r="K7" s="6"/>
      <c r="L7" s="12" t="s">
        <v>1826</v>
      </c>
    </row>
    <row r="8" spans="1:12" ht="75" x14ac:dyDescent="0.2">
      <c r="A8" s="5" t="s">
        <v>7</v>
      </c>
      <c r="B8" s="6" t="s">
        <v>8</v>
      </c>
      <c r="C8" s="6">
        <v>441</v>
      </c>
      <c r="D8" s="6" t="s">
        <v>385</v>
      </c>
      <c r="E8" s="6" t="s">
        <v>24</v>
      </c>
      <c r="F8" s="6" t="s">
        <v>11</v>
      </c>
      <c r="G8" s="6" t="s">
        <v>386</v>
      </c>
      <c r="H8" s="8" t="s">
        <v>387</v>
      </c>
      <c r="I8" s="8">
        <v>5300</v>
      </c>
      <c r="J8" s="8">
        <v>5300</v>
      </c>
      <c r="K8" s="6"/>
      <c r="L8" s="12" t="s">
        <v>1826</v>
      </c>
    </row>
    <row r="9" spans="1:12" ht="75" x14ac:dyDescent="0.2">
      <c r="A9" s="5" t="s">
        <v>7</v>
      </c>
      <c r="B9" s="6" t="s">
        <v>8</v>
      </c>
      <c r="C9" s="6">
        <v>737</v>
      </c>
      <c r="D9" s="6" t="s">
        <v>408</v>
      </c>
      <c r="E9" s="6" t="s">
        <v>24</v>
      </c>
      <c r="F9" s="6" t="s">
        <v>11</v>
      </c>
      <c r="G9" s="6" t="s">
        <v>708</v>
      </c>
      <c r="H9" s="8" t="s">
        <v>621</v>
      </c>
      <c r="I9" s="8">
        <v>10000</v>
      </c>
      <c r="J9" s="8">
        <v>10000</v>
      </c>
      <c r="K9" s="6"/>
      <c r="L9" s="12" t="s">
        <v>1826</v>
      </c>
    </row>
    <row r="10" spans="1:12" ht="60" x14ac:dyDescent="0.2">
      <c r="A10" s="5" t="s">
        <v>7</v>
      </c>
      <c r="B10" s="6" t="s">
        <v>8</v>
      </c>
      <c r="C10" s="6">
        <v>746</v>
      </c>
      <c r="D10" s="6" t="s">
        <v>816</v>
      </c>
      <c r="E10" s="6" t="s">
        <v>10</v>
      </c>
      <c r="F10" s="6" t="s">
        <v>11</v>
      </c>
      <c r="G10" s="6" t="s">
        <v>817</v>
      </c>
      <c r="H10" s="13" t="s">
        <v>818</v>
      </c>
      <c r="I10" s="8">
        <v>250000</v>
      </c>
      <c r="J10" s="8">
        <v>250000</v>
      </c>
      <c r="K10" s="6"/>
      <c r="L10" s="12" t="s">
        <v>1827</v>
      </c>
    </row>
    <row r="11" spans="1:12" ht="105" x14ac:dyDescent="0.2">
      <c r="A11" s="5" t="s">
        <v>7</v>
      </c>
      <c r="B11" s="6" t="s">
        <v>8</v>
      </c>
      <c r="C11" s="6">
        <v>763</v>
      </c>
      <c r="D11" s="6" t="s">
        <v>829</v>
      </c>
      <c r="E11" s="6" t="s">
        <v>24</v>
      </c>
      <c r="F11" s="6" t="s">
        <v>11</v>
      </c>
      <c r="G11" s="6" t="s">
        <v>945</v>
      </c>
      <c r="H11" s="8" t="s">
        <v>831</v>
      </c>
      <c r="I11" s="8">
        <v>6000</v>
      </c>
      <c r="J11" s="8">
        <v>6000</v>
      </c>
      <c r="K11" s="6"/>
      <c r="L11" s="12" t="s">
        <v>1830</v>
      </c>
    </row>
    <row r="12" spans="1:12" ht="105" x14ac:dyDescent="0.2">
      <c r="A12" s="5" t="s">
        <v>7</v>
      </c>
      <c r="B12" s="6" t="s">
        <v>8</v>
      </c>
      <c r="C12" s="6">
        <v>763</v>
      </c>
      <c r="D12" s="6" t="s">
        <v>829</v>
      </c>
      <c r="E12" s="6" t="s">
        <v>24</v>
      </c>
      <c r="F12" s="6" t="s">
        <v>11</v>
      </c>
      <c r="G12" s="12" t="s">
        <v>930</v>
      </c>
      <c r="H12" s="8" t="s">
        <v>831</v>
      </c>
      <c r="I12" s="8">
        <v>4000</v>
      </c>
      <c r="J12" s="8">
        <v>4000</v>
      </c>
      <c r="K12" s="6"/>
      <c r="L12" s="12" t="s">
        <v>1826</v>
      </c>
    </row>
    <row r="13" spans="1:12" ht="105" x14ac:dyDescent="0.2">
      <c r="A13" s="5" t="s">
        <v>7</v>
      </c>
      <c r="B13" s="6" t="s">
        <v>8</v>
      </c>
      <c r="C13" s="6">
        <v>763</v>
      </c>
      <c r="D13" s="6" t="s">
        <v>829</v>
      </c>
      <c r="E13" s="6" t="s">
        <v>24</v>
      </c>
      <c r="F13" s="6" t="s">
        <v>11</v>
      </c>
      <c r="G13" s="12" t="s">
        <v>931</v>
      </c>
      <c r="H13" s="8" t="s">
        <v>831</v>
      </c>
      <c r="I13" s="8">
        <v>6000</v>
      </c>
      <c r="J13" s="8">
        <v>6000</v>
      </c>
      <c r="K13" s="6"/>
      <c r="L13" s="12" t="s">
        <v>1826</v>
      </c>
    </row>
    <row r="14" spans="1:12" ht="105" x14ac:dyDescent="0.2">
      <c r="A14" s="5" t="s">
        <v>7</v>
      </c>
      <c r="B14" s="6" t="s">
        <v>8</v>
      </c>
      <c r="C14" s="6">
        <v>763</v>
      </c>
      <c r="D14" s="6" t="s">
        <v>829</v>
      </c>
      <c r="E14" s="6" t="s">
        <v>24</v>
      </c>
      <c r="F14" s="6" t="s">
        <v>11</v>
      </c>
      <c r="G14" s="6" t="s">
        <v>964</v>
      </c>
      <c r="H14" s="8" t="s">
        <v>831</v>
      </c>
      <c r="I14" s="8">
        <v>8000</v>
      </c>
      <c r="J14" s="8">
        <v>8000</v>
      </c>
      <c r="K14" s="6"/>
      <c r="L14" s="12" t="s">
        <v>1826</v>
      </c>
    </row>
    <row r="15" spans="1:12" ht="105" x14ac:dyDescent="0.2">
      <c r="A15" s="5" t="s">
        <v>7</v>
      </c>
      <c r="B15" s="6" t="s">
        <v>8</v>
      </c>
      <c r="C15" s="6">
        <v>764</v>
      </c>
      <c r="D15" s="6" t="s">
        <v>829</v>
      </c>
      <c r="E15" s="6" t="s">
        <v>24</v>
      </c>
      <c r="F15" s="6" t="s">
        <v>11</v>
      </c>
      <c r="G15" s="12" t="s">
        <v>971</v>
      </c>
      <c r="H15" s="8" t="s">
        <v>831</v>
      </c>
      <c r="I15" s="8">
        <v>15000</v>
      </c>
      <c r="J15" s="8">
        <v>15000</v>
      </c>
      <c r="K15" s="6"/>
      <c r="L15" s="12" t="s">
        <v>1826</v>
      </c>
    </row>
    <row r="16" spans="1:12" ht="75" x14ac:dyDescent="0.2">
      <c r="A16" s="5" t="s">
        <v>7</v>
      </c>
      <c r="B16" s="6" t="s">
        <v>8</v>
      </c>
      <c r="C16" s="6">
        <v>765</v>
      </c>
      <c r="D16" s="6" t="s">
        <v>829</v>
      </c>
      <c r="E16" s="6" t="s">
        <v>26</v>
      </c>
      <c r="F16" s="6" t="s">
        <v>11</v>
      </c>
      <c r="G16" s="12" t="s">
        <v>1016</v>
      </c>
      <c r="H16" s="8" t="s">
        <v>980</v>
      </c>
      <c r="I16" s="8">
        <v>10000</v>
      </c>
      <c r="J16" s="8">
        <v>10000</v>
      </c>
      <c r="K16" s="6"/>
      <c r="L16" s="12" t="s">
        <v>1826</v>
      </c>
    </row>
    <row r="17" spans="1:12" ht="75" x14ac:dyDescent="0.2">
      <c r="A17" s="5" t="s">
        <v>7</v>
      </c>
      <c r="B17" s="6" t="s">
        <v>8</v>
      </c>
      <c r="C17" s="6">
        <v>768</v>
      </c>
      <c r="D17" s="6" t="s">
        <v>829</v>
      </c>
      <c r="E17" s="6" t="s">
        <v>10</v>
      </c>
      <c r="F17" s="6" t="s">
        <v>11</v>
      </c>
      <c r="G17" s="6" t="s">
        <v>1126</v>
      </c>
      <c r="H17" s="8" t="s">
        <v>980</v>
      </c>
      <c r="I17" s="8">
        <v>52000</v>
      </c>
      <c r="J17" s="8">
        <v>523</v>
      </c>
      <c r="K17" s="6"/>
      <c r="L17" s="12" t="s">
        <v>1829</v>
      </c>
    </row>
    <row r="18" spans="1:12" ht="75" x14ac:dyDescent="0.2">
      <c r="A18" s="5" t="s">
        <v>7</v>
      </c>
      <c r="B18" s="6" t="s">
        <v>8</v>
      </c>
      <c r="C18" s="6">
        <v>768</v>
      </c>
      <c r="D18" s="6" t="s">
        <v>829</v>
      </c>
      <c r="E18" s="6" t="s">
        <v>124</v>
      </c>
      <c r="F18" s="6" t="s">
        <v>11</v>
      </c>
      <c r="G18" s="6" t="s">
        <v>1113</v>
      </c>
      <c r="H18" s="8" t="s">
        <v>980</v>
      </c>
      <c r="I18" s="8">
        <v>2500</v>
      </c>
      <c r="J18" s="8">
        <v>2500</v>
      </c>
      <c r="K18" s="6"/>
      <c r="L18" s="12" t="s">
        <v>1827</v>
      </c>
    </row>
    <row r="19" spans="1:12" ht="75" x14ac:dyDescent="0.2">
      <c r="A19" s="5" t="s">
        <v>7</v>
      </c>
      <c r="B19" s="6" t="s">
        <v>8</v>
      </c>
      <c r="C19" s="6">
        <v>773</v>
      </c>
      <c r="D19" s="6" t="s">
        <v>829</v>
      </c>
      <c r="E19" s="6" t="s">
        <v>10</v>
      </c>
      <c r="F19" s="6" t="s">
        <v>11</v>
      </c>
      <c r="G19" s="6" t="s">
        <v>1126</v>
      </c>
      <c r="H19" s="8" t="s">
        <v>621</v>
      </c>
      <c r="I19" s="8">
        <v>43342</v>
      </c>
      <c r="J19" s="8">
        <v>23816</v>
      </c>
      <c r="K19" s="6"/>
      <c r="L19" s="12" t="s">
        <v>1829</v>
      </c>
    </row>
    <row r="20" spans="1:12" ht="75" x14ac:dyDescent="0.2">
      <c r="A20" s="5" t="s">
        <v>7</v>
      </c>
      <c r="B20" s="6" t="s">
        <v>8</v>
      </c>
      <c r="C20" s="6">
        <v>775</v>
      </c>
      <c r="D20" s="6" t="s">
        <v>829</v>
      </c>
      <c r="E20" s="6" t="s">
        <v>24</v>
      </c>
      <c r="F20" s="6" t="s">
        <v>11</v>
      </c>
      <c r="G20" s="6" t="s">
        <v>1388</v>
      </c>
      <c r="H20" s="8" t="s">
        <v>621</v>
      </c>
      <c r="I20" s="8">
        <v>1000</v>
      </c>
      <c r="J20" s="8">
        <v>1000</v>
      </c>
      <c r="K20" s="6"/>
      <c r="L20" s="12" t="s">
        <v>1826</v>
      </c>
    </row>
    <row r="21" spans="1:12" ht="75" x14ac:dyDescent="0.2">
      <c r="A21" s="5" t="s">
        <v>7</v>
      </c>
      <c r="B21" s="6" t="s">
        <v>8</v>
      </c>
      <c r="C21" s="6">
        <v>775</v>
      </c>
      <c r="D21" s="6" t="s">
        <v>829</v>
      </c>
      <c r="E21" s="6" t="s">
        <v>24</v>
      </c>
      <c r="F21" s="6" t="s">
        <v>11</v>
      </c>
      <c r="G21" s="6" t="s">
        <v>1392</v>
      </c>
      <c r="H21" s="8" t="s">
        <v>621</v>
      </c>
      <c r="I21" s="8">
        <v>5000</v>
      </c>
      <c r="J21" s="8">
        <v>5000</v>
      </c>
      <c r="K21" s="6"/>
      <c r="L21" s="12" t="s">
        <v>1827</v>
      </c>
    </row>
    <row r="22" spans="1:12" ht="75" x14ac:dyDescent="0.2">
      <c r="A22" s="5" t="s">
        <v>7</v>
      </c>
      <c r="B22" s="6" t="s">
        <v>8</v>
      </c>
      <c r="C22" s="6">
        <v>775</v>
      </c>
      <c r="D22" s="6" t="s">
        <v>829</v>
      </c>
      <c r="E22" s="6" t="s">
        <v>24</v>
      </c>
      <c r="F22" s="6" t="s">
        <v>11</v>
      </c>
      <c r="G22" s="6" t="s">
        <v>1401</v>
      </c>
      <c r="H22" s="8" t="s">
        <v>621</v>
      </c>
      <c r="I22" s="8">
        <v>1000</v>
      </c>
      <c r="J22" s="8">
        <v>1000</v>
      </c>
      <c r="K22" s="6"/>
      <c r="L22" s="12" t="s">
        <v>1826</v>
      </c>
    </row>
    <row r="23" spans="1:12" ht="75" x14ac:dyDescent="0.2">
      <c r="A23" s="5" t="s">
        <v>7</v>
      </c>
      <c r="B23" s="6" t="s">
        <v>8</v>
      </c>
      <c r="C23" s="6">
        <v>776</v>
      </c>
      <c r="D23" s="6" t="s">
        <v>829</v>
      </c>
      <c r="E23" s="6" t="s">
        <v>24</v>
      </c>
      <c r="F23" s="6" t="s">
        <v>11</v>
      </c>
      <c r="G23" s="6" t="s">
        <v>1446</v>
      </c>
      <c r="H23" s="8" t="s">
        <v>621</v>
      </c>
      <c r="I23" s="8">
        <v>3000</v>
      </c>
      <c r="J23" s="8">
        <v>3000</v>
      </c>
      <c r="K23" s="6"/>
      <c r="L23" s="12" t="s">
        <v>1826</v>
      </c>
    </row>
    <row r="24" spans="1:12" ht="75" x14ac:dyDescent="0.2">
      <c r="A24" s="5" t="s">
        <v>7</v>
      </c>
      <c r="B24" s="6" t="s">
        <v>8</v>
      </c>
      <c r="C24" s="6">
        <v>776</v>
      </c>
      <c r="D24" s="6" t="s">
        <v>829</v>
      </c>
      <c r="E24" s="6" t="s">
        <v>24</v>
      </c>
      <c r="F24" s="6" t="s">
        <v>11</v>
      </c>
      <c r="G24" s="6" t="s">
        <v>1429</v>
      </c>
      <c r="H24" s="8" t="s">
        <v>621</v>
      </c>
      <c r="I24" s="8">
        <v>5000</v>
      </c>
      <c r="J24" s="8">
        <v>5000</v>
      </c>
      <c r="K24" s="6"/>
      <c r="L24" s="12" t="s">
        <v>1827</v>
      </c>
    </row>
    <row r="25" spans="1:12" ht="75" x14ac:dyDescent="0.2">
      <c r="A25" s="5" t="s">
        <v>7</v>
      </c>
      <c r="B25" s="6" t="s">
        <v>8</v>
      </c>
      <c r="C25" s="6">
        <v>776</v>
      </c>
      <c r="D25" s="6" t="s">
        <v>829</v>
      </c>
      <c r="E25" s="6" t="s">
        <v>24</v>
      </c>
      <c r="F25" s="6" t="s">
        <v>11</v>
      </c>
      <c r="G25" s="6" t="s">
        <v>1435</v>
      </c>
      <c r="H25" s="8" t="s">
        <v>621</v>
      </c>
      <c r="I25" s="8">
        <v>1000</v>
      </c>
      <c r="J25" s="8">
        <v>1000</v>
      </c>
      <c r="K25" s="6"/>
      <c r="L25" s="12" t="s">
        <v>1826</v>
      </c>
    </row>
    <row r="26" spans="1:12" ht="75" x14ac:dyDescent="0.2">
      <c r="A26" s="5" t="s">
        <v>7</v>
      </c>
      <c r="B26" s="6" t="s">
        <v>8</v>
      </c>
      <c r="C26" s="6">
        <v>776</v>
      </c>
      <c r="D26" s="6" t="s">
        <v>829</v>
      </c>
      <c r="E26" s="6" t="s">
        <v>24</v>
      </c>
      <c r="F26" s="6" t="s">
        <v>11</v>
      </c>
      <c r="G26" s="6" t="s">
        <v>1439</v>
      </c>
      <c r="H26" s="8" t="s">
        <v>621</v>
      </c>
      <c r="I26" s="8">
        <v>4524</v>
      </c>
      <c r="J26" s="8">
        <v>4524</v>
      </c>
      <c r="K26" s="6"/>
      <c r="L26" s="12" t="s">
        <v>1826</v>
      </c>
    </row>
    <row r="27" spans="1:12" ht="75" x14ac:dyDescent="0.2">
      <c r="A27" s="5" t="s">
        <v>7</v>
      </c>
      <c r="B27" s="6" t="s">
        <v>8</v>
      </c>
      <c r="C27" s="6">
        <v>776</v>
      </c>
      <c r="D27" s="6" t="s">
        <v>829</v>
      </c>
      <c r="E27" s="6" t="s">
        <v>24</v>
      </c>
      <c r="F27" s="6" t="s">
        <v>11</v>
      </c>
      <c r="G27" s="6" t="s">
        <v>1440</v>
      </c>
      <c r="H27" s="8" t="s">
        <v>621</v>
      </c>
      <c r="I27" s="8">
        <v>2500</v>
      </c>
      <c r="J27" s="8">
        <v>2500</v>
      </c>
      <c r="K27" s="6"/>
      <c r="L27" s="12" t="s">
        <v>1826</v>
      </c>
    </row>
    <row r="28" spans="1:12" ht="75" x14ac:dyDescent="0.2">
      <c r="A28" s="5" t="s">
        <v>7</v>
      </c>
      <c r="B28" s="6" t="s">
        <v>8</v>
      </c>
      <c r="C28" s="6">
        <v>777</v>
      </c>
      <c r="D28" s="6" t="s">
        <v>829</v>
      </c>
      <c r="E28" s="6" t="s">
        <v>26</v>
      </c>
      <c r="F28" s="6" t="s">
        <v>11</v>
      </c>
      <c r="G28" s="6" t="s">
        <v>1466</v>
      </c>
      <c r="H28" s="8" t="s">
        <v>1448</v>
      </c>
      <c r="I28" s="8">
        <v>25000</v>
      </c>
      <c r="J28" s="8">
        <v>25000</v>
      </c>
      <c r="K28" s="6"/>
      <c r="L28" s="12" t="s">
        <v>1826</v>
      </c>
    </row>
    <row r="29" spans="1:12" ht="75" x14ac:dyDescent="0.2">
      <c r="A29" s="22" t="s">
        <v>7</v>
      </c>
      <c r="B29" s="6" t="s">
        <v>8</v>
      </c>
      <c r="C29" s="6">
        <v>770</v>
      </c>
      <c r="D29" s="6" t="s">
        <v>829</v>
      </c>
      <c r="E29" s="6" t="s">
        <v>24</v>
      </c>
      <c r="F29" s="6" t="s">
        <v>11</v>
      </c>
      <c r="G29" s="6" t="s">
        <v>1218</v>
      </c>
      <c r="H29" s="8" t="s">
        <v>980</v>
      </c>
      <c r="I29" s="8">
        <v>1000</v>
      </c>
      <c r="J29" s="8">
        <v>1000</v>
      </c>
      <c r="K29" s="23"/>
      <c r="L29" s="12" t="s">
        <v>1826</v>
      </c>
    </row>
    <row r="30" spans="1:12" ht="75" x14ac:dyDescent="0.2">
      <c r="A30" s="22" t="s">
        <v>7</v>
      </c>
      <c r="B30" s="6" t="s">
        <v>8</v>
      </c>
      <c r="C30" s="6">
        <v>770</v>
      </c>
      <c r="D30" s="6" t="s">
        <v>829</v>
      </c>
      <c r="E30" s="6" t="s">
        <v>24</v>
      </c>
      <c r="F30" s="6" t="s">
        <v>11</v>
      </c>
      <c r="G30" s="6" t="s">
        <v>1225</v>
      </c>
      <c r="H30" s="8" t="s">
        <v>980</v>
      </c>
      <c r="I30" s="8">
        <v>2000</v>
      </c>
      <c r="J30" s="8">
        <v>2000</v>
      </c>
      <c r="K30" s="7"/>
      <c r="L30" s="12" t="s">
        <v>1826</v>
      </c>
    </row>
    <row r="31" spans="1:12" ht="75" x14ac:dyDescent="0.2">
      <c r="A31" s="22" t="s">
        <v>7</v>
      </c>
      <c r="B31" s="6" t="s">
        <v>8</v>
      </c>
      <c r="C31" s="6">
        <v>771</v>
      </c>
      <c r="D31" s="6" t="s">
        <v>829</v>
      </c>
      <c r="E31" s="6" t="s">
        <v>24</v>
      </c>
      <c r="F31" s="6" t="s">
        <v>11</v>
      </c>
      <c r="G31" s="6" t="s">
        <v>1250</v>
      </c>
      <c r="H31" s="8" t="s">
        <v>980</v>
      </c>
      <c r="I31" s="8">
        <v>5000</v>
      </c>
      <c r="J31" s="8">
        <v>5000</v>
      </c>
      <c r="K31" s="7"/>
      <c r="L31" s="15" t="s">
        <v>1827</v>
      </c>
    </row>
    <row r="32" spans="1:12" ht="75" x14ac:dyDescent="0.2">
      <c r="A32" s="22" t="s">
        <v>7</v>
      </c>
      <c r="B32" s="6" t="s">
        <v>8</v>
      </c>
      <c r="C32" s="6">
        <v>771</v>
      </c>
      <c r="D32" s="6" t="s">
        <v>829</v>
      </c>
      <c r="E32" s="6" t="s">
        <v>24</v>
      </c>
      <c r="F32" s="6" t="s">
        <v>11</v>
      </c>
      <c r="G32" s="6" t="s">
        <v>1256</v>
      </c>
      <c r="H32" s="8" t="s">
        <v>980</v>
      </c>
      <c r="I32" s="8">
        <v>2500</v>
      </c>
      <c r="J32" s="8">
        <v>2500</v>
      </c>
      <c r="K32" s="7"/>
      <c r="L32" s="15" t="s">
        <v>1826</v>
      </c>
    </row>
    <row r="33" spans="1:12" ht="15" x14ac:dyDescent="0.2">
      <c r="A33" s="29"/>
      <c r="B33" s="30"/>
      <c r="C33" s="30"/>
      <c r="D33" s="30"/>
      <c r="E33" s="30"/>
      <c r="F33" s="30"/>
      <c r="G33" s="30"/>
      <c r="H33" s="31"/>
      <c r="I33" s="31"/>
      <c r="J33" s="31">
        <f>SUM(Table1[FY16  Authorization])</f>
        <v>2434043</v>
      </c>
      <c r="K33" s="29"/>
      <c r="L33" s="32"/>
    </row>
  </sheetData>
  <conditionalFormatting sqref="F3:F27">
    <cfRule type="containsBlanks" dxfId="35" priority="9">
      <formula>LEN(TRIM(F2))=0</formula>
    </cfRule>
  </conditionalFormatting>
  <conditionalFormatting sqref="F28">
    <cfRule type="containsBlanks" dxfId="34" priority="5">
      <formula>LEN(TRIM(F28))=0</formula>
    </cfRule>
  </conditionalFormatting>
  <conditionalFormatting sqref="F32">
    <cfRule type="containsBlanks" dxfId="33" priority="1">
      <formula>LEN(TRIM(F32))=0</formula>
    </cfRule>
  </conditionalFormatting>
  <hyperlinks>
    <hyperlink ref="A4" r:id="rId1"/>
    <hyperlink ref="A3" r:id="rId2"/>
    <hyperlink ref="A5" r:id="rId3"/>
    <hyperlink ref="A6" r:id="rId4"/>
    <hyperlink ref="A7" r:id="rId5"/>
    <hyperlink ref="A8" r:id="rId6"/>
    <hyperlink ref="A9" r:id="rId7"/>
    <hyperlink ref="A12" r:id="rId8"/>
    <hyperlink ref="A13" r:id="rId9"/>
    <hyperlink ref="A11" r:id="rId10"/>
    <hyperlink ref="A14" r:id="rId11"/>
    <hyperlink ref="A15" r:id="rId12"/>
    <hyperlink ref="A16" r:id="rId13"/>
    <hyperlink ref="A18" r:id="rId14"/>
    <hyperlink ref="A17" r:id="rId15"/>
    <hyperlink ref="A20" r:id="rId16"/>
    <hyperlink ref="A21" r:id="rId17"/>
    <hyperlink ref="A22" r:id="rId18"/>
    <hyperlink ref="A24" r:id="rId19"/>
    <hyperlink ref="A25" r:id="rId20"/>
    <hyperlink ref="A26" r:id="rId21"/>
    <hyperlink ref="A27" r:id="rId22"/>
    <hyperlink ref="A23" r:id="rId23"/>
    <hyperlink ref="A28" r:id="rId24"/>
    <hyperlink ref="A19" r:id="rId25"/>
    <hyperlink ref="A29" r:id="rId26"/>
    <hyperlink ref="A30" r:id="rId27"/>
    <hyperlink ref="A31" r:id="rId28"/>
    <hyperlink ref="A32" r:id="rId29"/>
  </hyperlinks>
  <pageMargins left="0.7" right="0.7" top="0.75" bottom="0.75" header="0.3" footer="0.3"/>
  <tableParts count="1">
    <tablePart r:id="rId30"/>
  </tableParts>
  <extLst>
    <ext xmlns:x14="http://schemas.microsoft.com/office/spreadsheetml/2009/9/main" uri="{78C0D931-6437-407d-A8EE-F0AAD7539E65}">
      <x14:conditionalFormattings>
        <x14:conditionalFormatting xmlns:xm="http://schemas.microsoft.com/office/excel/2006/main">
          <x14:cfRule type="containsBlanks" priority="6" id="{F9CE6EFC-7E3A-4510-8CBD-CE9801AE8066}">
            <xm:f>LEN(TRIM('Community Projects Fund Items'!F1))=0</xm:f>
            <x14:dxf>
              <fill>
                <patternFill patternType="solid">
                  <fgColor rgb="FFF4C7C3"/>
                  <bgColor rgb="FFF4C7C3"/>
                </patternFill>
              </fill>
              <border>
                <left/>
                <right/>
                <top/>
                <bottom/>
              </border>
            </x14:dxf>
          </x14:cfRule>
          <xm:sqref>F2</xm:sqref>
        </x14:conditionalFormatting>
        <x14:conditionalFormatting xmlns:xm="http://schemas.microsoft.com/office/excel/2006/main">
          <x14:cfRule type="containsBlanks" priority="4" id="{F91BFDB8-F89B-45C3-871E-9ACFB0C1AC8F}">
            <xm:f>LEN(TRIM('Community Projects Fund Items'!F29))=0</xm:f>
            <x14:dxf>
              <fill>
                <patternFill patternType="solid">
                  <fgColor rgb="FFF4C7C3"/>
                  <bgColor rgb="FFF4C7C3"/>
                </patternFill>
              </fill>
              <border>
                <left/>
                <right/>
                <top/>
                <bottom/>
              </border>
            </x14:dxf>
          </x14:cfRule>
          <xm:sqref>F29:F31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9"/>
  <sheetViews>
    <sheetView workbookViewId="0">
      <selection activeCell="C35" sqref="C35"/>
    </sheetView>
  </sheetViews>
  <sheetFormatPr defaultRowHeight="12.75" x14ac:dyDescent="0.2"/>
  <cols>
    <col min="1" max="1" width="14.7109375" bestFit="1" customWidth="1"/>
    <col min="2" max="2" width="24.28515625" bestFit="1" customWidth="1"/>
    <col min="3" max="3" width="34.7109375" bestFit="1" customWidth="1"/>
    <col min="4" max="4" width="12.140625" bestFit="1" customWidth="1"/>
    <col min="5" max="5" width="11.28515625" bestFit="1" customWidth="1"/>
  </cols>
  <sheetData>
    <row r="3" spans="1:6" x14ac:dyDescent="0.2">
      <c r="A3" s="1" t="s">
        <v>1813</v>
      </c>
      <c r="B3" t="s">
        <v>1815</v>
      </c>
      <c r="C3" t="s">
        <v>1832</v>
      </c>
      <c r="E3" t="s">
        <v>26</v>
      </c>
      <c r="F3" t="s">
        <v>1816</v>
      </c>
    </row>
    <row r="4" spans="1:6" x14ac:dyDescent="0.2">
      <c r="A4" s="2" t="s">
        <v>26</v>
      </c>
      <c r="B4" s="4">
        <v>56005525</v>
      </c>
      <c r="C4" s="4">
        <v>56758195</v>
      </c>
      <c r="E4" t="s">
        <v>124</v>
      </c>
      <c r="F4" t="s">
        <v>1816</v>
      </c>
    </row>
    <row r="5" spans="1:6" x14ac:dyDescent="0.2">
      <c r="A5" s="3" t="s">
        <v>11</v>
      </c>
      <c r="B5" s="4">
        <v>14005525</v>
      </c>
      <c r="C5" s="4">
        <v>14758195</v>
      </c>
      <c r="E5" t="s">
        <v>10</v>
      </c>
      <c r="F5" t="s">
        <v>1817</v>
      </c>
    </row>
    <row r="6" spans="1:6" x14ac:dyDescent="0.2">
      <c r="A6" s="3" t="s">
        <v>56</v>
      </c>
      <c r="B6" s="4">
        <v>42000000</v>
      </c>
      <c r="C6" s="4">
        <v>42000000</v>
      </c>
      <c r="E6" t="s">
        <v>1818</v>
      </c>
      <c r="F6" t="s">
        <v>1819</v>
      </c>
    </row>
    <row r="7" spans="1:6" x14ac:dyDescent="0.2">
      <c r="A7" s="2" t="s">
        <v>124</v>
      </c>
      <c r="B7" s="4">
        <v>75021600</v>
      </c>
      <c r="C7" s="4">
        <v>75024100</v>
      </c>
      <c r="E7" t="s">
        <v>24</v>
      </c>
      <c r="F7" t="s">
        <v>1817</v>
      </c>
    </row>
    <row r="8" spans="1:6" x14ac:dyDescent="0.2">
      <c r="A8" s="3" t="s">
        <v>11</v>
      </c>
      <c r="B8" s="4">
        <v>646600</v>
      </c>
      <c r="C8" s="4">
        <v>649100</v>
      </c>
      <c r="E8" t="s">
        <v>1820</v>
      </c>
      <c r="F8" t="s">
        <v>1821</v>
      </c>
    </row>
    <row r="9" spans="1:6" x14ac:dyDescent="0.2">
      <c r="A9" s="3" t="s">
        <v>56</v>
      </c>
      <c r="B9" s="4">
        <v>74375000</v>
      </c>
      <c r="C9" s="4">
        <v>74375000</v>
      </c>
      <c r="E9" t="s">
        <v>315</v>
      </c>
      <c r="F9" t="s">
        <v>1822</v>
      </c>
    </row>
    <row r="10" spans="1:6" x14ac:dyDescent="0.2">
      <c r="A10" s="2" t="s">
        <v>10</v>
      </c>
      <c r="B10" s="4">
        <v>34097433</v>
      </c>
      <c r="C10" s="4">
        <v>56348452</v>
      </c>
      <c r="E10" t="s">
        <v>826</v>
      </c>
      <c r="F10" t="s">
        <v>1823</v>
      </c>
    </row>
    <row r="11" spans="1:6" x14ac:dyDescent="0.2">
      <c r="A11" s="3" t="s">
        <v>11</v>
      </c>
      <c r="B11" s="4">
        <v>4638577</v>
      </c>
      <c r="C11" s="4">
        <v>16328452</v>
      </c>
    </row>
    <row r="12" spans="1:6" x14ac:dyDescent="0.2">
      <c r="A12" s="3" t="s">
        <v>56</v>
      </c>
      <c r="B12" s="4">
        <v>29458856</v>
      </c>
      <c r="C12" s="4">
        <v>40020000</v>
      </c>
    </row>
    <row r="13" spans="1:6" x14ac:dyDescent="0.2">
      <c r="A13" s="2" t="s">
        <v>24</v>
      </c>
      <c r="B13" s="4">
        <v>2372185</v>
      </c>
      <c r="C13" s="4">
        <v>2397185</v>
      </c>
    </row>
    <row r="14" spans="1:6" x14ac:dyDescent="0.2">
      <c r="A14" s="3" t="s">
        <v>11</v>
      </c>
      <c r="B14" s="4">
        <v>2372185</v>
      </c>
      <c r="C14" s="4">
        <v>2397185</v>
      </c>
    </row>
    <row r="15" spans="1:6" x14ac:dyDescent="0.2">
      <c r="A15" s="2" t="s">
        <v>315</v>
      </c>
      <c r="B15" s="4">
        <v>11707</v>
      </c>
      <c r="C15" s="4">
        <v>250000</v>
      </c>
    </row>
    <row r="16" spans="1:6" x14ac:dyDescent="0.2">
      <c r="A16" s="3" t="s">
        <v>56</v>
      </c>
      <c r="B16" s="4">
        <v>11707</v>
      </c>
      <c r="C16" s="4">
        <v>250000</v>
      </c>
    </row>
    <row r="17" spans="1:4" x14ac:dyDescent="0.2">
      <c r="A17" s="2" t="s">
        <v>826</v>
      </c>
      <c r="B17" s="4">
        <v>14135000</v>
      </c>
      <c r="C17" s="4">
        <v>15350000</v>
      </c>
    </row>
    <row r="18" spans="1:4" x14ac:dyDescent="0.2">
      <c r="A18" s="3" t="s">
        <v>11</v>
      </c>
      <c r="B18" s="4">
        <v>35000</v>
      </c>
      <c r="C18" s="4">
        <v>1250000</v>
      </c>
    </row>
    <row r="19" spans="1:4" x14ac:dyDescent="0.2">
      <c r="A19" s="3" t="s">
        <v>56</v>
      </c>
      <c r="B19" s="4">
        <v>14100000</v>
      </c>
      <c r="C19" s="4">
        <v>14100000</v>
      </c>
    </row>
    <row r="20" spans="1:4" x14ac:dyDescent="0.2">
      <c r="A20" s="2" t="s">
        <v>1831</v>
      </c>
      <c r="B20" s="4">
        <v>169000000</v>
      </c>
      <c r="C20" s="4">
        <v>800000000</v>
      </c>
    </row>
    <row r="21" spans="1:4" x14ac:dyDescent="0.2">
      <c r="A21" s="3" t="s">
        <v>56</v>
      </c>
      <c r="B21" s="4">
        <v>169000000</v>
      </c>
      <c r="C21" s="4">
        <v>800000000</v>
      </c>
    </row>
    <row r="22" spans="1:4" x14ac:dyDescent="0.2">
      <c r="A22" s="2" t="s">
        <v>1814</v>
      </c>
      <c r="B22" s="4">
        <v>350643450</v>
      </c>
      <c r="C22" s="4">
        <v>1006127932</v>
      </c>
    </row>
    <row r="25" spans="1:4" x14ac:dyDescent="0.2">
      <c r="B25" s="33"/>
      <c r="C25" s="34" t="s">
        <v>11</v>
      </c>
      <c r="D25" s="34" t="s">
        <v>56</v>
      </c>
    </row>
    <row r="26" spans="1:4" x14ac:dyDescent="0.2">
      <c r="B26" s="33" t="s">
        <v>1816</v>
      </c>
      <c r="C26" s="35">
        <f>GETPIVOTDATA("Sum of FY16  Authorization",$A$3,"Community Projects Fund Account Type","Account AA","Itemized /Unitemized","Itemized")+GETPIVOTDATA("Sum of FY16  Authorization",$A$3,"Community Projects Fund Account Type","Account BB","Itemized /Unitemized","Itemized")+GETPIVOTDATA("Sum of FY16  Authorization",$A$3,"Community Projects Fund Account Type","Account JJ","Itemized /Unitemized","Itemized")</f>
        <v>14687125</v>
      </c>
      <c r="D26" s="35">
        <f>GETPIVOTDATA("Sum of FY16  Authorization",$A$3,"Community Projects Fund Account Type","Account AA","Itemized /Unitemized","Unitemized")+GETPIVOTDATA("Sum of FY16  Authorization",$A$3,"Community Projects Fund Account Type","Account BB","Itemized /Unitemized","Unitemized")+GETPIVOTDATA("Sum of FY16  Authorization",$A$3,"Community Projects Fund Account Type","Account JJ","Itemized /Unitemized","Unitemized")</f>
        <v>130475000</v>
      </c>
    </row>
    <row r="27" spans="1:4" x14ac:dyDescent="0.2">
      <c r="B27" s="33" t="s">
        <v>1817</v>
      </c>
      <c r="C27" s="35">
        <f>GETPIVOTDATA("Sum of FY16  Authorization",$A$3,"Community Projects Fund Account Type","Account BB","Itemized /Unitemized","Itemized")+GETPIVOTDATA("Sum of FY16  Authorization",$A$3,"Community Projects Fund Account Type","Account EE","Itemized /Unitemized","Itemized")</f>
        <v>3018785</v>
      </c>
      <c r="D27" s="35">
        <f>GETPIVOTDATA("Sum of FY16  Authorization",$A$3,"Community Projects Fund Account Type","Account CC","Itemized /Unitemized","Unitemized")+GETPIVOTDATA("Sum of FY16  Authorization",$A$3,"Community Projects Fund Account Type","Account EE","Itemized /Unitemized","Itemized")+GETPIVOTDATA("Sum of FY16  Authorization",$A$3,"Community Projects Fund Account Type","Account II","Itemized /Unitemized","Unitemized")</f>
        <v>31842748</v>
      </c>
    </row>
    <row r="28" spans="1:4" x14ac:dyDescent="0.2">
      <c r="B28" s="33" t="s">
        <v>1819</v>
      </c>
      <c r="C28" s="33"/>
      <c r="D28" s="35">
        <f>GETPIVOTDATA("Sum of FY16  Authorization",$A$3,"Community Projects Fund Account Type",,"Itemized /Unitemized","Unitemized")</f>
        <v>169000000</v>
      </c>
    </row>
    <row r="29" spans="1:4" x14ac:dyDescent="0.2">
      <c r="B29" s="34" t="s">
        <v>1833</v>
      </c>
      <c r="C29" s="36">
        <f>SUM(C26:C28)</f>
        <v>17705910</v>
      </c>
      <c r="D29" s="36">
        <f>SUM(D26:D28)</f>
        <v>331317748</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73"/>
  <sheetViews>
    <sheetView workbookViewId="0">
      <selection activeCell="D5" sqref="D5:E12"/>
    </sheetView>
  </sheetViews>
  <sheetFormatPr defaultColWidth="11.42578125" defaultRowHeight="12.75" x14ac:dyDescent="0.2"/>
  <cols>
    <col min="1" max="1" width="74.140625" bestFit="1" customWidth="1"/>
    <col min="2" max="2" width="12.140625" style="4" customWidth="1"/>
  </cols>
  <sheetData>
    <row r="3" spans="1:5" x14ac:dyDescent="0.2">
      <c r="A3" s="1" t="s">
        <v>1815</v>
      </c>
    </row>
    <row r="4" spans="1:5" x14ac:dyDescent="0.2">
      <c r="A4" s="1" t="s">
        <v>1813</v>
      </c>
      <c r="B4" t="s">
        <v>1812</v>
      </c>
    </row>
    <row r="5" spans="1:5" x14ac:dyDescent="0.2">
      <c r="A5" s="2" t="s">
        <v>18</v>
      </c>
      <c r="B5" s="4">
        <v>2607823</v>
      </c>
      <c r="D5" t="s">
        <v>26</v>
      </c>
      <c r="E5" t="s">
        <v>1816</v>
      </c>
    </row>
    <row r="6" spans="1:5" x14ac:dyDescent="0.2">
      <c r="A6" s="2" t="s">
        <v>61</v>
      </c>
      <c r="B6" s="4">
        <v>4000</v>
      </c>
      <c r="D6" t="s">
        <v>124</v>
      </c>
      <c r="E6" t="s">
        <v>1816</v>
      </c>
    </row>
    <row r="7" spans="1:5" x14ac:dyDescent="0.2">
      <c r="A7" s="2" t="s">
        <v>215</v>
      </c>
      <c r="B7" s="4">
        <v>5065815</v>
      </c>
      <c r="D7" t="s">
        <v>10</v>
      </c>
      <c r="E7" t="s">
        <v>1817</v>
      </c>
    </row>
    <row r="8" spans="1:5" x14ac:dyDescent="0.2">
      <c r="A8" s="2" t="s">
        <v>1317</v>
      </c>
      <c r="B8" s="4">
        <v>845</v>
      </c>
      <c r="D8" t="s">
        <v>1818</v>
      </c>
      <c r="E8" t="s">
        <v>1819</v>
      </c>
    </row>
    <row r="9" spans="1:5" x14ac:dyDescent="0.2">
      <c r="A9" s="2" t="s">
        <v>324</v>
      </c>
      <c r="B9" s="4">
        <v>1795148</v>
      </c>
      <c r="D9" t="s">
        <v>24</v>
      </c>
      <c r="E9" t="s">
        <v>1817</v>
      </c>
    </row>
    <row r="10" spans="1:5" x14ac:dyDescent="0.2">
      <c r="A10" s="2" t="s">
        <v>377</v>
      </c>
      <c r="B10" s="4">
        <v>20909</v>
      </c>
      <c r="D10" t="s">
        <v>1820</v>
      </c>
      <c r="E10" t="s">
        <v>1821</v>
      </c>
    </row>
    <row r="11" spans="1:5" x14ac:dyDescent="0.2">
      <c r="A11" s="2" t="s">
        <v>399</v>
      </c>
      <c r="B11" s="4">
        <v>5000</v>
      </c>
      <c r="D11" t="s">
        <v>315</v>
      </c>
      <c r="E11" t="s">
        <v>1822</v>
      </c>
    </row>
    <row r="12" spans="1:5" x14ac:dyDescent="0.2">
      <c r="A12" s="2" t="s">
        <v>829</v>
      </c>
      <c r="B12" s="4">
        <v>25267570</v>
      </c>
      <c r="D12" t="s">
        <v>826</v>
      </c>
      <c r="E12" t="s">
        <v>1823</v>
      </c>
    </row>
    <row r="13" spans="1:5" x14ac:dyDescent="0.2">
      <c r="A13" s="2" t="s">
        <v>1319</v>
      </c>
      <c r="B13" s="4">
        <v>6600348</v>
      </c>
    </row>
    <row r="14" spans="1:5" x14ac:dyDescent="0.2">
      <c r="A14" s="2" t="s">
        <v>64</v>
      </c>
      <c r="B14" s="4">
        <v>4467526</v>
      </c>
    </row>
    <row r="15" spans="1:5" x14ac:dyDescent="0.2">
      <c r="A15" s="2" t="s">
        <v>396</v>
      </c>
      <c r="B15" s="4">
        <v>6000</v>
      </c>
    </row>
    <row r="16" spans="1:5" x14ac:dyDescent="0.2">
      <c r="A16" s="2" t="s">
        <v>1321</v>
      </c>
      <c r="B16" s="4">
        <v>3521655</v>
      </c>
    </row>
    <row r="17" spans="1:2" x14ac:dyDescent="0.2">
      <c r="A17" s="2" t="s">
        <v>402</v>
      </c>
      <c r="B17" s="4">
        <v>10500</v>
      </c>
    </row>
    <row r="18" spans="1:2" x14ac:dyDescent="0.2">
      <c r="A18" s="2" t="s">
        <v>816</v>
      </c>
      <c r="B18" s="4">
        <v>13260065</v>
      </c>
    </row>
    <row r="19" spans="1:2" x14ac:dyDescent="0.2">
      <c r="A19" s="2" t="s">
        <v>1324</v>
      </c>
      <c r="B19" s="4">
        <v>252750000</v>
      </c>
    </row>
    <row r="20" spans="1:2" x14ac:dyDescent="0.2">
      <c r="A20" s="2" t="s">
        <v>9</v>
      </c>
      <c r="B20" s="4">
        <v>9250</v>
      </c>
    </row>
    <row r="21" spans="1:2" x14ac:dyDescent="0.2">
      <c r="A21" s="2" t="s">
        <v>385</v>
      </c>
      <c r="B21" s="4">
        <v>28000</v>
      </c>
    </row>
    <row r="22" spans="1:2" x14ac:dyDescent="0.2">
      <c r="A22" s="2" t="s">
        <v>408</v>
      </c>
      <c r="B22" s="4">
        <v>20397087</v>
      </c>
    </row>
    <row r="23" spans="1:2" x14ac:dyDescent="0.2">
      <c r="A23" s="2" t="s">
        <v>1326</v>
      </c>
      <c r="B23" s="4">
        <v>14825909</v>
      </c>
    </row>
    <row r="24" spans="1:2" x14ac:dyDescent="0.2">
      <c r="A24" s="2" t="s">
        <v>1814</v>
      </c>
      <c r="B24" s="4">
        <v>350643450</v>
      </c>
    </row>
    <row r="25" spans="1:2" x14ac:dyDescent="0.2">
      <c r="B25"/>
    </row>
    <row r="26" spans="1:2" x14ac:dyDescent="0.2">
      <c r="B26"/>
    </row>
    <row r="27" spans="1:2" x14ac:dyDescent="0.2">
      <c r="B27"/>
    </row>
    <row r="28" spans="1:2" x14ac:dyDescent="0.2">
      <c r="B28"/>
    </row>
    <row r="29" spans="1:2" x14ac:dyDescent="0.2">
      <c r="B29"/>
    </row>
    <row r="30" spans="1:2" x14ac:dyDescent="0.2">
      <c r="B30"/>
    </row>
    <row r="31" spans="1:2" x14ac:dyDescent="0.2">
      <c r="B31"/>
    </row>
    <row r="32" spans="1:2" x14ac:dyDescent="0.2">
      <c r="B32"/>
    </row>
    <row r="33" spans="2:2" x14ac:dyDescent="0.2">
      <c r="B33"/>
    </row>
    <row r="34" spans="2:2" x14ac:dyDescent="0.2">
      <c r="B34"/>
    </row>
    <row r="35" spans="2:2" x14ac:dyDescent="0.2">
      <c r="B35"/>
    </row>
    <row r="36" spans="2:2" x14ac:dyDescent="0.2">
      <c r="B36"/>
    </row>
    <row r="37" spans="2:2" x14ac:dyDescent="0.2">
      <c r="B37"/>
    </row>
    <row r="38" spans="2:2" x14ac:dyDescent="0.2">
      <c r="B38"/>
    </row>
    <row r="39" spans="2:2" x14ac:dyDescent="0.2">
      <c r="B39"/>
    </row>
    <row r="40" spans="2:2" x14ac:dyDescent="0.2">
      <c r="B40"/>
    </row>
    <row r="41" spans="2:2" x14ac:dyDescent="0.2">
      <c r="B41"/>
    </row>
    <row r="42" spans="2:2" x14ac:dyDescent="0.2">
      <c r="B42"/>
    </row>
    <row r="43" spans="2:2" x14ac:dyDescent="0.2">
      <c r="B43"/>
    </row>
    <row r="44" spans="2:2" x14ac:dyDescent="0.2">
      <c r="B44"/>
    </row>
    <row r="45" spans="2:2" x14ac:dyDescent="0.2">
      <c r="B45"/>
    </row>
    <row r="46" spans="2:2" x14ac:dyDescent="0.2">
      <c r="B46"/>
    </row>
    <row r="47" spans="2:2" x14ac:dyDescent="0.2">
      <c r="B47"/>
    </row>
    <row r="48" spans="2:2" x14ac:dyDescent="0.2">
      <c r="B48"/>
    </row>
    <row r="49" spans="2:2" x14ac:dyDescent="0.2">
      <c r="B49"/>
    </row>
    <row r="50" spans="2:2" x14ac:dyDescent="0.2">
      <c r="B50"/>
    </row>
    <row r="51" spans="2:2" x14ac:dyDescent="0.2">
      <c r="B51"/>
    </row>
    <row r="52" spans="2:2" x14ac:dyDescent="0.2">
      <c r="B52"/>
    </row>
    <row r="53" spans="2:2" x14ac:dyDescent="0.2">
      <c r="B53"/>
    </row>
    <row r="54" spans="2:2" x14ac:dyDescent="0.2">
      <c r="B54"/>
    </row>
    <row r="55" spans="2:2" x14ac:dyDescent="0.2">
      <c r="B55"/>
    </row>
    <row r="56" spans="2:2" x14ac:dyDescent="0.2">
      <c r="B56"/>
    </row>
    <row r="57" spans="2:2" x14ac:dyDescent="0.2">
      <c r="B57"/>
    </row>
    <row r="58" spans="2:2" x14ac:dyDescent="0.2">
      <c r="B58"/>
    </row>
    <row r="59" spans="2:2" x14ac:dyDescent="0.2">
      <c r="B59"/>
    </row>
    <row r="60" spans="2:2" x14ac:dyDescent="0.2">
      <c r="B60"/>
    </row>
    <row r="61" spans="2:2" x14ac:dyDescent="0.2">
      <c r="B61"/>
    </row>
    <row r="62" spans="2:2" x14ac:dyDescent="0.2">
      <c r="B62"/>
    </row>
    <row r="63" spans="2:2" x14ac:dyDescent="0.2">
      <c r="B63"/>
    </row>
    <row r="64" spans="2:2"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topLeftCell="A16" workbookViewId="0">
      <selection activeCell="D29" sqref="D29"/>
    </sheetView>
  </sheetViews>
  <sheetFormatPr defaultColWidth="11.42578125" defaultRowHeight="12.75" x14ac:dyDescent="0.2"/>
  <cols>
    <col min="1" max="1" width="74.140625" bestFit="1" customWidth="1"/>
    <col min="2" max="2" width="12.140625" style="4" bestFit="1" customWidth="1"/>
    <col min="3" max="3" width="23.7109375" bestFit="1" customWidth="1"/>
  </cols>
  <sheetData>
    <row r="3" spans="1:2" x14ac:dyDescent="0.2">
      <c r="A3" s="1" t="s">
        <v>1815</v>
      </c>
    </row>
    <row r="4" spans="1:2" x14ac:dyDescent="0.2">
      <c r="A4" s="1" t="s">
        <v>1813</v>
      </c>
      <c r="B4" t="s">
        <v>1812</v>
      </c>
    </row>
    <row r="5" spans="1:2" x14ac:dyDescent="0.2">
      <c r="A5" s="2" t="s">
        <v>18</v>
      </c>
      <c r="B5" s="4">
        <v>2607823</v>
      </c>
    </row>
    <row r="6" spans="1:2" x14ac:dyDescent="0.2">
      <c r="A6" s="3" t="s">
        <v>11</v>
      </c>
      <c r="B6" s="4">
        <v>607823</v>
      </c>
    </row>
    <row r="7" spans="1:2" x14ac:dyDescent="0.2">
      <c r="A7" s="3" t="s">
        <v>56</v>
      </c>
      <c r="B7" s="4">
        <v>2000000</v>
      </c>
    </row>
    <row r="8" spans="1:2" x14ac:dyDescent="0.2">
      <c r="A8" s="2" t="s">
        <v>61</v>
      </c>
      <c r="B8" s="4">
        <v>4000</v>
      </c>
    </row>
    <row r="9" spans="1:2" x14ac:dyDescent="0.2">
      <c r="A9" s="3" t="s">
        <v>11</v>
      </c>
      <c r="B9" s="4">
        <v>4000</v>
      </c>
    </row>
    <row r="10" spans="1:2" x14ac:dyDescent="0.2">
      <c r="A10" s="2" t="s">
        <v>215</v>
      </c>
      <c r="B10" s="4">
        <v>5065815</v>
      </c>
    </row>
    <row r="11" spans="1:2" x14ac:dyDescent="0.2">
      <c r="A11" s="3" t="s">
        <v>11</v>
      </c>
      <c r="B11" s="4">
        <v>1679069</v>
      </c>
    </row>
    <row r="12" spans="1:2" x14ac:dyDescent="0.2">
      <c r="A12" s="3" t="s">
        <v>56</v>
      </c>
      <c r="B12" s="4">
        <v>3386746</v>
      </c>
    </row>
    <row r="13" spans="1:2" x14ac:dyDescent="0.2">
      <c r="A13" s="2" t="s">
        <v>1317</v>
      </c>
      <c r="B13" s="4">
        <v>845</v>
      </c>
    </row>
    <row r="14" spans="1:2" x14ac:dyDescent="0.2">
      <c r="A14" s="3" t="s">
        <v>11</v>
      </c>
      <c r="B14" s="4">
        <v>845</v>
      </c>
    </row>
    <row r="15" spans="1:2" x14ac:dyDescent="0.2">
      <c r="A15" s="2" t="s">
        <v>324</v>
      </c>
      <c r="B15" s="4">
        <v>1795148</v>
      </c>
    </row>
    <row r="16" spans="1:2" x14ac:dyDescent="0.2">
      <c r="A16" s="3" t="s">
        <v>11</v>
      </c>
      <c r="B16" s="4">
        <v>795148</v>
      </c>
    </row>
    <row r="17" spans="1:2" x14ac:dyDescent="0.2">
      <c r="A17" s="3" t="s">
        <v>56</v>
      </c>
      <c r="B17" s="4">
        <v>1000000</v>
      </c>
    </row>
    <row r="18" spans="1:2" x14ac:dyDescent="0.2">
      <c r="A18" s="2" t="s">
        <v>377</v>
      </c>
      <c r="B18" s="4">
        <v>20909</v>
      </c>
    </row>
    <row r="19" spans="1:2" x14ac:dyDescent="0.2">
      <c r="A19" s="3" t="s">
        <v>11</v>
      </c>
      <c r="B19" s="4">
        <v>20909</v>
      </c>
    </row>
    <row r="20" spans="1:2" x14ac:dyDescent="0.2">
      <c r="A20" s="2" t="s">
        <v>399</v>
      </c>
      <c r="B20" s="4">
        <v>5000</v>
      </c>
    </row>
    <row r="21" spans="1:2" x14ac:dyDescent="0.2">
      <c r="A21" s="3" t="s">
        <v>11</v>
      </c>
      <c r="B21" s="4">
        <v>5000</v>
      </c>
    </row>
    <row r="22" spans="1:2" x14ac:dyDescent="0.2">
      <c r="A22" s="2" t="s">
        <v>829</v>
      </c>
      <c r="B22" s="4">
        <v>25267570</v>
      </c>
    </row>
    <row r="23" spans="1:2" x14ac:dyDescent="0.2">
      <c r="A23" s="3" t="s">
        <v>11</v>
      </c>
      <c r="B23" s="4">
        <v>7072113</v>
      </c>
    </row>
    <row r="24" spans="1:2" x14ac:dyDescent="0.2">
      <c r="A24" s="3" t="s">
        <v>56</v>
      </c>
      <c r="B24" s="4">
        <v>18195457</v>
      </c>
    </row>
    <row r="25" spans="1:2" x14ac:dyDescent="0.2">
      <c r="A25" s="2" t="s">
        <v>1319</v>
      </c>
      <c r="B25" s="4">
        <v>6600348</v>
      </c>
    </row>
    <row r="26" spans="1:2" x14ac:dyDescent="0.2">
      <c r="A26" s="3" t="s">
        <v>11</v>
      </c>
      <c r="B26" s="4">
        <v>1085800</v>
      </c>
    </row>
    <row r="27" spans="1:2" x14ac:dyDescent="0.2">
      <c r="A27" s="3" t="s">
        <v>56</v>
      </c>
      <c r="B27" s="4">
        <v>5514548</v>
      </c>
    </row>
    <row r="28" spans="1:2" x14ac:dyDescent="0.2">
      <c r="A28" s="2" t="s">
        <v>64</v>
      </c>
      <c r="B28" s="4">
        <v>4467526</v>
      </c>
    </row>
    <row r="29" spans="1:2" x14ac:dyDescent="0.2">
      <c r="A29" s="3" t="s">
        <v>11</v>
      </c>
      <c r="B29" s="4">
        <v>1426563</v>
      </c>
    </row>
    <row r="30" spans="1:2" x14ac:dyDescent="0.2">
      <c r="A30" s="3" t="s">
        <v>56</v>
      </c>
      <c r="B30" s="4">
        <v>3040963</v>
      </c>
    </row>
    <row r="31" spans="1:2" x14ac:dyDescent="0.2">
      <c r="A31" s="2" t="s">
        <v>396</v>
      </c>
      <c r="B31" s="4">
        <v>6000</v>
      </c>
    </row>
    <row r="32" spans="1:2" x14ac:dyDescent="0.2">
      <c r="A32" s="3" t="s">
        <v>11</v>
      </c>
      <c r="B32" s="4">
        <v>6000</v>
      </c>
    </row>
    <row r="33" spans="1:2" x14ac:dyDescent="0.2">
      <c r="A33" s="2" t="s">
        <v>1321</v>
      </c>
      <c r="B33" s="4">
        <v>3521655</v>
      </c>
    </row>
    <row r="34" spans="1:2" x14ac:dyDescent="0.2">
      <c r="A34" s="3" t="s">
        <v>11</v>
      </c>
      <c r="B34" s="4">
        <v>1521655</v>
      </c>
    </row>
    <row r="35" spans="1:2" x14ac:dyDescent="0.2">
      <c r="A35" s="3" t="s">
        <v>56</v>
      </c>
      <c r="B35" s="4">
        <v>2000000</v>
      </c>
    </row>
    <row r="36" spans="1:2" x14ac:dyDescent="0.2">
      <c r="A36" s="2" t="s">
        <v>402</v>
      </c>
      <c r="B36" s="4">
        <v>10500</v>
      </c>
    </row>
    <row r="37" spans="1:2" x14ac:dyDescent="0.2">
      <c r="A37" s="3" t="s">
        <v>11</v>
      </c>
      <c r="B37" s="4">
        <v>10500</v>
      </c>
    </row>
    <row r="38" spans="1:2" x14ac:dyDescent="0.2">
      <c r="A38" s="2" t="s">
        <v>816</v>
      </c>
      <c r="B38" s="4">
        <v>13260065</v>
      </c>
    </row>
    <row r="39" spans="1:2" x14ac:dyDescent="0.2">
      <c r="A39" s="3" t="s">
        <v>11</v>
      </c>
      <c r="B39" s="4">
        <v>260065</v>
      </c>
    </row>
    <row r="40" spans="1:2" x14ac:dyDescent="0.2">
      <c r="A40" s="3" t="s">
        <v>56</v>
      </c>
      <c r="B40" s="4">
        <v>13000000</v>
      </c>
    </row>
    <row r="41" spans="1:2" x14ac:dyDescent="0.2">
      <c r="A41" s="2" t="s">
        <v>1324</v>
      </c>
      <c r="B41" s="4">
        <v>252750000</v>
      </c>
    </row>
    <row r="42" spans="1:2" x14ac:dyDescent="0.2">
      <c r="A42" s="3" t="s">
        <v>56</v>
      </c>
      <c r="B42" s="4">
        <v>252750000</v>
      </c>
    </row>
    <row r="43" spans="1:2" x14ac:dyDescent="0.2">
      <c r="A43" s="2" t="s">
        <v>9</v>
      </c>
      <c r="B43" s="4">
        <v>9250</v>
      </c>
    </row>
    <row r="44" spans="1:2" x14ac:dyDescent="0.2">
      <c r="A44" s="3" t="s">
        <v>11</v>
      </c>
      <c r="B44" s="4">
        <v>9250</v>
      </c>
    </row>
    <row r="45" spans="1:2" x14ac:dyDescent="0.2">
      <c r="A45" s="2" t="s">
        <v>385</v>
      </c>
      <c r="B45" s="4">
        <v>28000</v>
      </c>
    </row>
    <row r="46" spans="1:2" x14ac:dyDescent="0.2">
      <c r="A46" s="3" t="s">
        <v>11</v>
      </c>
      <c r="B46" s="4">
        <v>28000</v>
      </c>
    </row>
    <row r="47" spans="1:2" x14ac:dyDescent="0.2">
      <c r="A47" s="2" t="s">
        <v>408</v>
      </c>
      <c r="B47" s="4">
        <v>20397087</v>
      </c>
    </row>
    <row r="48" spans="1:2" x14ac:dyDescent="0.2">
      <c r="A48" s="3" t="s">
        <v>11</v>
      </c>
      <c r="B48" s="4">
        <v>5712315</v>
      </c>
    </row>
    <row r="49" spans="1:2" x14ac:dyDescent="0.2">
      <c r="A49" s="3" t="s">
        <v>56</v>
      </c>
      <c r="B49" s="4">
        <v>14684772</v>
      </c>
    </row>
    <row r="50" spans="1:2" x14ac:dyDescent="0.2">
      <c r="A50" s="2" t="s">
        <v>1326</v>
      </c>
      <c r="B50" s="4">
        <v>14825909</v>
      </c>
    </row>
    <row r="51" spans="1:2" x14ac:dyDescent="0.2">
      <c r="A51" s="3" t="s">
        <v>11</v>
      </c>
      <c r="B51" s="4">
        <v>1452832</v>
      </c>
    </row>
    <row r="52" spans="1:2" x14ac:dyDescent="0.2">
      <c r="A52" s="3" t="s">
        <v>56</v>
      </c>
      <c r="B52" s="4">
        <v>13373077</v>
      </c>
    </row>
    <row r="53" spans="1:2" x14ac:dyDescent="0.2">
      <c r="A53" s="2" t="s">
        <v>1814</v>
      </c>
      <c r="B53" s="4">
        <v>350643450</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Community Projects Fund Items</vt:lpstr>
      <vt:lpstr>Vetoed Comm Proj Fund Items</vt:lpstr>
      <vt:lpstr>Comm Proj Fund By House</vt:lpstr>
      <vt:lpstr>Agency_Account_pivot</vt:lpstr>
      <vt:lpstr>Agency_Itemized_pivot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Rachael Fauss</cp:lastModifiedBy>
  <dcterms:modified xsi:type="dcterms:W3CDTF">2015-04-15T14:00:54Z</dcterms:modified>
</cp:coreProperties>
</file>